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2.236.129.183\syomu3\卒後研修担当関係\#【イベント】【8月】_★★★研修歯科医採用試験★★★\【2026年8月23日(日)】2027年度研修歯科医採用試験\【1】募集要項、申請願、グーグルフォーム\②申請願・受験票・写真票、書き方見本\"/>
    </mc:Choice>
  </mc:AlternateContent>
  <xr:revisionPtr revIDLastSave="0" documentId="13_ncr:1_{478A46E9-0816-42DE-8FB6-92B18CB1FF75}" xr6:coauthVersionLast="47" xr6:coauthVersionMax="47" xr10:uidLastSave="{00000000-0000-0000-0000-000000000000}"/>
  <bookViews>
    <workbookView xWindow="-120" yWindow="-120" windowWidth="21840" windowHeight="13020" xr2:uid="{6C6866AB-E59F-4F68-8B63-A987D6F0037F}"/>
  </bookViews>
  <sheets>
    <sheet name="Sheet1" sheetId="1" r:id="rId1"/>
  </sheets>
  <definedNames>
    <definedName name="_xlnm.Print_Area" localSheetId="0">Sheet1!$A$1:$O$68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R27" i="1" s="1"/>
  <c r="I59" i="1"/>
  <c r="I58" i="1"/>
  <c r="I47" i="1"/>
  <c r="I48" i="1"/>
  <c r="A52" i="1"/>
  <c r="U32" i="1"/>
  <c r="Q32" i="1"/>
  <c r="R32" i="1" s="1"/>
  <c r="P32" i="1"/>
  <c r="U31" i="1"/>
  <c r="Q31" i="1"/>
  <c r="R31" i="1" s="1"/>
  <c r="P31" i="1"/>
  <c r="U30" i="1"/>
  <c r="Q30" i="1"/>
  <c r="R30" i="1" s="1"/>
  <c r="P30" i="1"/>
  <c r="U29" i="1"/>
  <c r="Q29" i="1"/>
  <c r="R29" i="1" s="1"/>
  <c r="P29" i="1"/>
  <c r="U28" i="1"/>
  <c r="Q28" i="1"/>
  <c r="R28" i="1" s="1"/>
  <c r="P28" i="1"/>
  <c r="U27" i="1"/>
  <c r="P27" i="1"/>
  <c r="U26" i="1"/>
  <c r="Q26" i="1"/>
  <c r="R26" i="1" s="1"/>
  <c r="P26" i="1"/>
  <c r="U25" i="1"/>
  <c r="Q25" i="1"/>
  <c r="R25" i="1" s="1"/>
  <c r="P25" i="1"/>
  <c r="U24" i="1"/>
  <c r="Q24" i="1"/>
  <c r="R24" i="1" s="1"/>
  <c r="P24" i="1"/>
  <c r="U23" i="1"/>
  <c r="Q23" i="1"/>
  <c r="R23" i="1" s="1"/>
  <c r="P23" i="1"/>
  <c r="U22" i="1"/>
  <c r="Q22" i="1"/>
  <c r="R22" i="1" s="1"/>
  <c r="P22" i="1"/>
  <c r="U21" i="1"/>
  <c r="Q21" i="1"/>
  <c r="R21" i="1" s="1"/>
  <c r="P21" i="1"/>
  <c r="U20" i="1"/>
  <c r="Q20" i="1"/>
  <c r="R20" i="1" s="1"/>
  <c r="P20" i="1"/>
  <c r="P10" i="1"/>
  <c r="P7" i="1"/>
  <c r="M7" i="1"/>
  <c r="P4" i="1"/>
  <c r="T21" i="1" l="1"/>
  <c r="T28" i="1"/>
  <c r="T23" i="1"/>
  <c r="T30" i="1"/>
  <c r="T25" i="1"/>
  <c r="T32" i="1"/>
  <c r="T20" i="1"/>
  <c r="T27" i="1"/>
  <c r="T22" i="1"/>
  <c r="T29" i="1"/>
  <c r="T24" i="1"/>
  <c r="T31" i="1"/>
  <c r="T26" i="1"/>
  <c r="P39" i="1" l="1"/>
</calcChain>
</file>

<file path=xl/sharedStrings.xml><?xml version="1.0" encoding="utf-8"?>
<sst xmlns="http://schemas.openxmlformats.org/spreadsheetml/2006/main" count="106" uniqueCount="92">
  <si>
    <t>大阪歯科大学附属病院病院長殿</t>
    <rPh sb="0" eb="2">
      <t>オオサカ</t>
    </rPh>
    <rPh sb="2" eb="4">
      <t>シカ</t>
    </rPh>
    <rPh sb="4" eb="6">
      <t>ダイガク</t>
    </rPh>
    <rPh sb="6" eb="8">
      <t>フゾク</t>
    </rPh>
    <rPh sb="8" eb="10">
      <t>ビョウイン</t>
    </rPh>
    <rPh sb="10" eb="13">
      <t>ビョウインチョウ</t>
    </rPh>
    <rPh sb="13" eb="14">
      <t>ドノ</t>
    </rPh>
    <phoneticPr fontId="2"/>
  </si>
  <si>
    <t>1990年3月卒業</t>
    <rPh sb="4" eb="5">
      <t>ネン</t>
    </rPh>
    <rPh sb="6" eb="7">
      <t>ガツ</t>
    </rPh>
    <rPh sb="7" eb="9">
      <t>ソツギョウ</t>
    </rPh>
    <phoneticPr fontId="2"/>
  </si>
  <si>
    <t>1991年3月卒業</t>
    <rPh sb="4" eb="5">
      <t>ネン</t>
    </rPh>
    <phoneticPr fontId="2"/>
  </si>
  <si>
    <t>貴病院において、研修いたしたく許可くださるようお願いいたします。</t>
    <rPh sb="0" eb="1">
      <t>キ</t>
    </rPh>
    <rPh sb="1" eb="3">
      <t>ビョウイン</t>
    </rPh>
    <rPh sb="8" eb="10">
      <t>ケンシュウ</t>
    </rPh>
    <rPh sb="15" eb="17">
      <t>キョカ</t>
    </rPh>
    <rPh sb="24" eb="25">
      <t>ネガ</t>
    </rPh>
    <phoneticPr fontId="2"/>
  </si>
  <si>
    <t xml:space="preserve">
</t>
    <phoneticPr fontId="2"/>
  </si>
  <si>
    <t>1992年3月卒業</t>
    <rPh sb="4" eb="5">
      <t>ネン</t>
    </rPh>
    <phoneticPr fontId="2"/>
  </si>
  <si>
    <t>記入日</t>
    <rPh sb="0" eb="1">
      <t>キ</t>
    </rPh>
    <rPh sb="1" eb="2">
      <t>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</si>
  <si>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</si>
  <si>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</si>
  <si>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</si>
  <si>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</si>
  <si>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受験番号
</t>
    </r>
    <r>
      <rPr>
        <sz val="8"/>
        <color theme="1"/>
        <rFont val="ＭＳ Ｐゴシック"/>
        <family val="3"/>
        <charset val="128"/>
      </rPr>
      <t>本院記入欄</t>
    </r>
    <rPh sb="0" eb="2">
      <t>ジュケン</t>
    </rPh>
    <rPh sb="2" eb="4">
      <t>バンゴウ</t>
    </rPh>
    <rPh sb="5" eb="7">
      <t>ホンイン</t>
    </rPh>
    <rPh sb="7" eb="9">
      <t>キニュウ</t>
    </rPh>
    <rPh sb="9" eb="10">
      <t>ラン</t>
    </rPh>
    <phoneticPr fontId="2"/>
  </si>
  <si>
    <t>1993年3月卒業</t>
    <rPh sb="4" eb="5">
      <t>ネン</t>
    </rPh>
    <phoneticPr fontId="2"/>
  </si>
  <si>
    <t>ふりがな</t>
    <phoneticPr fontId="2"/>
  </si>
  <si>
    <t>性別
※</t>
    <rPh sb="0" eb="2">
      <t>セイベツ</t>
    </rPh>
    <phoneticPr fontId="2"/>
  </si>
  <si>
    <t>男</t>
    <rPh sb="0" eb="1">
      <t>オトコ</t>
    </rPh>
    <phoneticPr fontId="2"/>
  </si>
  <si>
    <t>1994年3月卒業</t>
    <rPh sb="4" eb="5">
      <t>ネン</t>
    </rPh>
    <phoneticPr fontId="2"/>
  </si>
  <si>
    <t>氏名</t>
    <rPh sb="0" eb="1">
      <t>シ</t>
    </rPh>
    <rPh sb="1" eb="2">
      <t>ナ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</si>
  <si>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</si>
  <si>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</si>
  <si>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女</t>
    <rPh sb="0" eb="1">
      <t>オンナ</t>
    </rPh>
    <phoneticPr fontId="2"/>
  </si>
  <si>
    <t>1995年3月卒業</t>
    <rPh sb="4" eb="5">
      <t>ネン</t>
    </rPh>
    <phoneticPr fontId="2"/>
  </si>
  <si>
    <t>生年月日</t>
    <rPh sb="0" eb="1">
      <t>セイ</t>
    </rPh>
    <rPh sb="1" eb="2">
      <t>ネン</t>
    </rPh>
    <rPh sb="2" eb="3">
      <t>ツキ</t>
    </rPh>
    <rPh sb="3" eb="4">
      <t>ヒ</t>
    </rPh>
    <phoneticPr fontId="2"/>
  </si>
  <si>
    <t>1996年3月卒業</t>
    <rPh sb="4" eb="5">
      <t>ネン</t>
    </rPh>
    <phoneticPr fontId="2"/>
  </si>
  <si>
    <t>出身大学</t>
    <rPh sb="0" eb="2">
      <t>シュッシン</t>
    </rPh>
    <rPh sb="2" eb="4">
      <t>ダイガク</t>
    </rPh>
    <phoneticPr fontId="2"/>
  </si>
  <si>
    <t>卒業年月
※</t>
    <rPh sb="0" eb="2">
      <t>ソツギョウ</t>
    </rPh>
    <rPh sb="2" eb="4">
      <t>ネンゲツ</t>
    </rPh>
    <phoneticPr fontId="2"/>
  </si>
  <si>
    <t>新卒</t>
    <rPh sb="0" eb="2">
      <t>シンソツ</t>
    </rPh>
    <phoneticPr fontId="2"/>
  </si>
  <si>
    <t>1997年3月卒業</t>
    <rPh sb="4" eb="5">
      <t>ネン</t>
    </rPh>
    <phoneticPr fontId="2"/>
  </si>
  <si>
    <t>マッチングユーザーID</t>
    <phoneticPr fontId="2"/>
  </si>
  <si>
    <t>P</t>
    <phoneticPr fontId="2"/>
  </si>
  <si>
    <t>E</t>
    <phoneticPr fontId="2"/>
  </si>
  <si>
    <t>N</t>
    <phoneticPr fontId="2"/>
  </si>
  <si>
    <t>既卒</t>
    <rPh sb="0" eb="2">
      <t>キソツ</t>
    </rPh>
    <phoneticPr fontId="2"/>
  </si>
  <si>
    <t>1998年3月卒業</t>
    <rPh sb="4" eb="5">
      <t>ネン</t>
    </rPh>
    <phoneticPr fontId="2"/>
  </si>
  <si>
    <t>Eメールアドレス</t>
    <phoneticPr fontId="2"/>
  </si>
  <si>
    <t>1999年3月卒業</t>
    <rPh sb="4" eb="5">
      <t>ネン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</si>
  <si>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</si>
  <si>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 xml:space="preserve"> </t>
    <phoneticPr fontId="2"/>
  </si>
  <si>
    <t>2000年3月卒業</t>
    <rPh sb="4" eb="5">
      <t>ネン</t>
    </rPh>
    <phoneticPr fontId="2"/>
  </si>
  <si>
    <t>〒</t>
    <phoneticPr fontId="2"/>
  </si>
  <si>
    <t>2001年3月卒業</t>
    <rPh sb="4" eb="5">
      <t>ネン</t>
    </rPh>
    <phoneticPr fontId="2"/>
  </si>
  <si>
    <t>2002年3月卒業</t>
    <rPh sb="4" eb="5">
      <t>ネン</t>
    </rPh>
    <phoneticPr fontId="2"/>
  </si>
  <si>
    <t>TEL</t>
    <phoneticPr fontId="2"/>
  </si>
  <si>
    <t>FAX</t>
    <phoneticPr fontId="2"/>
  </si>
  <si>
    <t>2003年3月卒業</t>
    <rPh sb="4" eb="5">
      <t>ネン</t>
    </rPh>
    <phoneticPr fontId="2"/>
  </si>
  <si>
    <t>2004年3月卒業</t>
    <rPh sb="4" eb="5">
      <t>ネン</t>
    </rPh>
    <phoneticPr fontId="2"/>
  </si>
  <si>
    <t>2005年3月卒業</t>
    <rPh sb="4" eb="5">
      <t>ネン</t>
    </rPh>
    <phoneticPr fontId="2"/>
  </si>
  <si>
    <t>プログラムS（単独型）</t>
    <rPh sb="7" eb="10">
      <t>タンドクガタ</t>
    </rPh>
    <phoneticPr fontId="2"/>
  </si>
  <si>
    <t>S</t>
    <phoneticPr fontId="2"/>
  </si>
  <si>
    <t>2006年3月卒業</t>
    <rPh sb="4" eb="5">
      <t>ネン</t>
    </rPh>
    <phoneticPr fontId="2"/>
  </si>
  <si>
    <t>志望プログラム</t>
    <rPh sb="0" eb="2">
      <t>シボウ</t>
    </rPh>
    <phoneticPr fontId="2"/>
  </si>
  <si>
    <t>プログラムC（複合型）</t>
    <rPh sb="7" eb="9">
      <t>フクゴウ</t>
    </rPh>
    <rPh sb="9" eb="10">
      <t>ガタ</t>
    </rPh>
    <phoneticPr fontId="2"/>
  </si>
  <si>
    <t>C</t>
    <phoneticPr fontId="2"/>
  </si>
  <si>
    <t>2007年3月卒業</t>
    <rPh sb="4" eb="5">
      <t>ネン</t>
    </rPh>
    <phoneticPr fontId="2"/>
  </si>
  <si>
    <t>年（西暦）</t>
    <rPh sb="0" eb="1">
      <t>ネン</t>
    </rPh>
    <rPh sb="2" eb="4">
      <t>セイレキ</t>
    </rPh>
    <phoneticPr fontId="2"/>
  </si>
  <si>
    <t>月</t>
    <rPh sb="0" eb="1">
      <t>ゲツ</t>
    </rPh>
    <phoneticPr fontId="2"/>
  </si>
  <si>
    <t>学歴（高校卒業から記入）・職歴</t>
  </si>
  <si>
    <t>2010年3月卒業</t>
    <rPh sb="4" eb="5">
      <t>ネン</t>
    </rPh>
    <phoneticPr fontId="2"/>
  </si>
  <si>
    <t>2011年3月卒業</t>
    <rPh sb="4" eb="5">
      <t>ネン</t>
    </rPh>
    <phoneticPr fontId="2"/>
  </si>
  <si>
    <t>2012年3月卒業</t>
    <rPh sb="4" eb="5">
      <t>ネン</t>
    </rPh>
    <phoneticPr fontId="2"/>
  </si>
  <si>
    <t>2013年3月卒業</t>
    <rPh sb="4" eb="5">
      <t>ネン</t>
    </rPh>
    <phoneticPr fontId="2"/>
  </si>
  <si>
    <t>2014年3月卒業</t>
    <rPh sb="4" eb="5">
      <t>ネン</t>
    </rPh>
    <phoneticPr fontId="2"/>
  </si>
  <si>
    <t>2015年3月卒業</t>
    <rPh sb="4" eb="5">
      <t>ネン</t>
    </rPh>
    <phoneticPr fontId="2"/>
  </si>
  <si>
    <t>2016年3月卒業</t>
    <rPh sb="4" eb="5">
      <t>ネン</t>
    </rPh>
    <phoneticPr fontId="2"/>
  </si>
  <si>
    <t>2017年3月卒業</t>
    <rPh sb="4" eb="5">
      <t>ネン</t>
    </rPh>
    <phoneticPr fontId="2"/>
  </si>
  <si>
    <t>2018年3月卒業</t>
    <rPh sb="4" eb="5">
      <t>ネン</t>
    </rPh>
    <phoneticPr fontId="2"/>
  </si>
  <si>
    <t>2019年3月卒業</t>
    <rPh sb="4" eb="5">
      <t>ネン</t>
    </rPh>
    <rPh sb="6" eb="7">
      <t>ガツ</t>
    </rPh>
    <phoneticPr fontId="2"/>
  </si>
  <si>
    <t>2020年3月卒業</t>
    <rPh sb="4" eb="5">
      <t>ネン</t>
    </rPh>
    <rPh sb="6" eb="7">
      <t>ガツ</t>
    </rPh>
    <phoneticPr fontId="2"/>
  </si>
  <si>
    <t>2021年3月卒業</t>
    <rPh sb="4" eb="5">
      <t>ネン</t>
    </rPh>
    <rPh sb="6" eb="7">
      <t>ガツ</t>
    </rPh>
    <phoneticPr fontId="2"/>
  </si>
  <si>
    <t>2022年3月卒業</t>
    <rPh sb="4" eb="5">
      <t>ネン</t>
    </rPh>
    <rPh sb="6" eb="7">
      <t>ガツ</t>
    </rPh>
    <phoneticPr fontId="2"/>
  </si>
  <si>
    <t>2023年3月卒業</t>
    <rPh sb="4" eb="5">
      <t>ネン</t>
    </rPh>
    <rPh sb="6" eb="7">
      <t>ガツ</t>
    </rPh>
    <phoneticPr fontId="2"/>
  </si>
  <si>
    <t>資格・免許等</t>
    <rPh sb="0" eb="2">
      <t>シカク</t>
    </rPh>
    <rPh sb="3" eb="5">
      <t>メンキョ</t>
    </rPh>
    <rPh sb="5" eb="6">
      <t>トウ</t>
    </rPh>
    <phoneticPr fontId="2"/>
  </si>
  <si>
    <t>好きな学科</t>
    <rPh sb="0" eb="1">
      <t>ス</t>
    </rPh>
    <rPh sb="3" eb="5">
      <t>ガッカ</t>
    </rPh>
    <phoneticPr fontId="2"/>
  </si>
  <si>
    <t>特技</t>
    <rPh sb="0" eb="1">
      <t>トク</t>
    </rPh>
    <rPh sb="1" eb="2">
      <t>ワザ</t>
    </rPh>
    <phoneticPr fontId="2"/>
  </si>
  <si>
    <t>所属クラブ等</t>
    <rPh sb="0" eb="2">
      <t>ショゾク</t>
    </rPh>
    <rPh sb="5" eb="6">
      <t>トウ</t>
    </rPh>
    <phoneticPr fontId="2"/>
  </si>
  <si>
    <t>スポーツ・趣味</t>
    <rPh sb="5" eb="7">
      <t>シュミ</t>
    </rPh>
    <phoneticPr fontId="2"/>
  </si>
  <si>
    <t>志望の動機</t>
    <rPh sb="0" eb="2">
      <t>シボウ</t>
    </rPh>
    <rPh sb="3" eb="5">
      <t>ドウキ</t>
    </rPh>
    <phoneticPr fontId="2"/>
  </si>
  <si>
    <t>大阪歯科大学附属病院</t>
    <rPh sb="0" eb="2">
      <t>オオサカ</t>
    </rPh>
    <rPh sb="2" eb="4">
      <t>シカ</t>
    </rPh>
    <rPh sb="4" eb="6">
      <t>ダイガク</t>
    </rPh>
    <rPh sb="6" eb="8">
      <t>フゾク</t>
    </rPh>
    <rPh sb="8" eb="10">
      <t>ビョウイン</t>
    </rPh>
    <phoneticPr fontId="2"/>
  </si>
  <si>
    <t>研修歯科医採用試験</t>
    <rPh sb="0" eb="2">
      <t>ケンシュウ</t>
    </rPh>
    <rPh sb="2" eb="5">
      <t>シカイ</t>
    </rPh>
    <rPh sb="5" eb="7">
      <t>サイヨウ</t>
    </rPh>
    <rPh sb="7" eb="9">
      <t>シケン</t>
    </rPh>
    <phoneticPr fontId="2"/>
  </si>
  <si>
    <t>受験票</t>
    <rPh sb="0" eb="1">
      <t>ウケ</t>
    </rPh>
    <rPh sb="1" eb="2">
      <t>ゲン</t>
    </rPh>
    <rPh sb="2" eb="3">
      <t>ヒョウ</t>
    </rPh>
    <phoneticPr fontId="2"/>
  </si>
  <si>
    <r>
      <t xml:space="preserve">受験番号
</t>
    </r>
    <r>
      <rPr>
        <sz val="9"/>
        <color theme="1"/>
        <rFont val="ＭＳ Ｐゴシック"/>
        <family val="3"/>
        <charset val="128"/>
      </rPr>
      <t>（本院記入欄）</t>
    </r>
    <rPh sb="0" eb="2">
      <t>ジュケン</t>
    </rPh>
    <rPh sb="2" eb="4">
      <t>バンゴウ</t>
    </rPh>
    <rPh sb="6" eb="8">
      <t>ホンイン</t>
    </rPh>
    <rPh sb="8" eb="10">
      <t>キニュウ</t>
    </rPh>
    <rPh sb="10" eb="11">
      <t>ラン</t>
    </rPh>
    <phoneticPr fontId="2"/>
  </si>
  <si>
    <t>写真票</t>
    <rPh sb="0" eb="1">
      <t>シャ</t>
    </rPh>
    <rPh sb="1" eb="2">
      <t>シン</t>
    </rPh>
    <rPh sb="2" eb="3">
      <t>ヒョウ</t>
    </rPh>
    <phoneticPr fontId="2"/>
  </si>
  <si>
    <t>※本院の刻印なきもの無効</t>
    <rPh sb="1" eb="3">
      <t>ホンイン</t>
    </rPh>
    <rPh sb="4" eb="6">
      <t>コクイン</t>
    </rPh>
    <phoneticPr fontId="2"/>
  </si>
  <si>
    <r>
      <rPr>
        <sz val="11"/>
        <color theme="1"/>
        <rFont val="ＭＳ Ｐゴシック"/>
        <family val="3"/>
        <charset val="128"/>
      </rPr>
      <t>連絡先</t>
    </r>
    <r>
      <rPr>
        <sz val="10"/>
        <color theme="1"/>
        <rFont val="ＭＳ Ｐゴシック"/>
        <family val="3"/>
        <charset val="128"/>
      </rPr>
      <t xml:space="preserve">
（現住所と異なる場合のみ記入）</t>
    </r>
    <rPh sb="0" eb="2">
      <t>レンラク</t>
    </rPh>
    <rPh sb="2" eb="3">
      <t>サキ</t>
    </rPh>
    <rPh sb="5" eb="8">
      <t>ゲンジュウショ</t>
    </rPh>
    <rPh sb="9" eb="10">
      <t>コト</t>
    </rPh>
    <rPh sb="12" eb="14">
      <t>バアイ</t>
    </rPh>
    <rPh sb="16" eb="18">
      <t>キニュウ</t>
    </rPh>
    <phoneticPr fontId="2"/>
  </si>
  <si>
    <r>
      <rPr>
        <sz val="11"/>
        <color theme="1"/>
        <rFont val="ＭＳ Ｐゴシック"/>
        <family val="3"/>
        <charset val="128"/>
      </rPr>
      <t>現住所</t>
    </r>
    <r>
      <rPr>
        <sz val="10"/>
        <color theme="1"/>
        <rFont val="ＭＳ Ｐゴシック"/>
        <family val="3"/>
        <charset val="128"/>
      </rPr>
      <t xml:space="preserve">
（都道府県から記入）</t>
    </r>
    <rPh sb="0" eb="1">
      <t>ゲン</t>
    </rPh>
    <rPh sb="1" eb="2">
      <t>ジュウ</t>
    </rPh>
    <rPh sb="2" eb="3">
      <t>ショ</t>
    </rPh>
    <rPh sb="5" eb="9">
      <t>トドウフケン</t>
    </rPh>
    <rPh sb="11" eb="13">
      <t>キニュウ</t>
    </rPh>
    <phoneticPr fontId="2"/>
  </si>
  <si>
    <t>2027年度研修歯科医申請願</t>
    <rPh sb="4" eb="6">
      <t>ネンド</t>
    </rPh>
    <rPh sb="6" eb="8">
      <t>ケンシュウ</t>
    </rPh>
    <rPh sb="8" eb="11">
      <t>シカイ</t>
    </rPh>
    <rPh sb="11" eb="13">
      <t>シンセイ</t>
    </rPh>
    <rPh sb="13" eb="14">
      <t>ネガ</t>
    </rPh>
    <phoneticPr fontId="2"/>
  </si>
  <si>
    <t>2026年3月卒業</t>
    <rPh sb="4" eb="5">
      <t>ネン</t>
    </rPh>
    <rPh sb="6" eb="7">
      <t>ガツ</t>
    </rPh>
    <rPh sb="7" eb="9">
      <t>ソツギョウ</t>
    </rPh>
    <phoneticPr fontId="2"/>
  </si>
  <si>
    <t>2027年3月卒業見込み</t>
    <rPh sb="4" eb="5">
      <t>ネン</t>
    </rPh>
    <rPh sb="6" eb="7">
      <t>ガツ</t>
    </rPh>
    <rPh sb="7" eb="9">
      <t>ソツギョウ</t>
    </rPh>
    <rPh sb="9" eb="11">
      <t>ミコ</t>
    </rPh>
    <phoneticPr fontId="2"/>
  </si>
  <si>
    <t>2027年度大阪歯科大学附属病院</t>
    <rPh sb="4" eb="6">
      <t>ネンド</t>
    </rPh>
    <rPh sb="6" eb="8">
      <t>オオサカ</t>
    </rPh>
    <rPh sb="8" eb="10">
      <t>シカ</t>
    </rPh>
    <rPh sb="10" eb="12">
      <t>ダイガク</t>
    </rPh>
    <rPh sb="12" eb="14">
      <t>フゾク</t>
    </rPh>
    <rPh sb="14" eb="16">
      <t>ビョウイン</t>
    </rPh>
    <phoneticPr fontId="2"/>
  </si>
  <si>
    <t>歯科医籍登録番号</t>
    <rPh sb="0" eb="4">
      <t>シカイセキ</t>
    </rPh>
    <rPh sb="4" eb="6">
      <t>トウロク</t>
    </rPh>
    <rPh sb="6" eb="8">
      <t>バンゴウ</t>
    </rPh>
    <phoneticPr fontId="2"/>
  </si>
  <si>
    <t>歯科医籍登録年月日</t>
    <rPh sb="0" eb="3">
      <t>シカイ</t>
    </rPh>
    <rPh sb="3" eb="4">
      <t>セキ</t>
    </rPh>
    <rPh sb="4" eb="6">
      <t>トウロク</t>
    </rPh>
    <rPh sb="6" eb="9">
      <t>ネンガッピ</t>
    </rPh>
    <phoneticPr fontId="2"/>
  </si>
  <si>
    <t>※歯科医籍登録番号・登録年月日は、すでに歯科医師国家試験に合格している場合のみ記入。</t>
    <rPh sb="1" eb="7">
      <t>シカイセキトウロク</t>
    </rPh>
    <rPh sb="7" eb="9">
      <t>バンゴウ</t>
    </rPh>
    <rPh sb="10" eb="12">
      <t>トウロク</t>
    </rPh>
    <rPh sb="12" eb="15">
      <t>ネンガッピ</t>
    </rPh>
    <rPh sb="20" eb="22">
      <t>シカ</t>
    </rPh>
    <rPh sb="22" eb="24">
      <t>イシ</t>
    </rPh>
    <rPh sb="24" eb="26">
      <t>コッカ</t>
    </rPh>
    <rPh sb="26" eb="28">
      <t>シケン</t>
    </rPh>
    <rPh sb="29" eb="31">
      <t>ゴウカク</t>
    </rPh>
    <rPh sb="35" eb="37">
      <t>バアイ</t>
    </rPh>
    <rPh sb="39" eb="4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</si>
</sst>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##0&quot;年&quot;"/>
    <numFmt numFmtId="178" formatCode="###0&quot;月&quot;"/>
    <numFmt numFmtId="179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10" xfId="0" applyFont="1" applyBorder="1" applyAlignment="1">
      <alignment horizontal="center" wrapText="1"/>
    </xf>
    <xf numFmtId="0" fontId="1" fillId="0" borderId="10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14" fontId="3" fillId="0" borderId="6" xfId="0" applyNumberFormat="1" applyFont="1" applyBorder="1" applyAlignment="1">
      <alignment horizontal="left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14" fontId="3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7" fillId="0" borderId="0" xfId="0" applyFont="1">
      <alignment vertical="center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55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5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2" borderId="2" xfId="1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22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22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177" fontId="1" fillId="2" borderId="32" xfId="0" applyNumberFormat="1" applyFont="1" applyFill="1" applyBorder="1" applyAlignment="1" applyProtection="1">
      <alignment horizontal="center" vertical="center"/>
      <protection locked="0"/>
    </xf>
    <xf numFmtId="177" fontId="1" fillId="2" borderId="33" xfId="0" applyNumberFormat="1" applyFont="1" applyFill="1" applyBorder="1" applyAlignment="1" applyProtection="1">
      <alignment horizontal="center" vertical="center"/>
      <protection locked="0"/>
    </xf>
    <xf numFmtId="178" fontId="1" fillId="2" borderId="32" xfId="0" applyNumberFormat="1" applyFont="1" applyFill="1" applyBorder="1" applyAlignment="1" applyProtection="1">
      <alignment horizontal="center" vertical="center"/>
      <protection locked="0"/>
    </xf>
    <xf numFmtId="178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 shrinkToFit="1"/>
      <protection locked="0"/>
    </xf>
    <xf numFmtId="0" fontId="1" fillId="2" borderId="34" xfId="0" applyFont="1" applyFill="1" applyBorder="1" applyAlignment="1" applyProtection="1">
      <alignment horizontal="left" vertical="center" shrinkToFit="1"/>
      <protection locked="0"/>
    </xf>
    <xf numFmtId="0" fontId="1" fillId="2" borderId="33" xfId="0" applyFont="1" applyFill="1" applyBorder="1" applyAlignment="1" applyProtection="1">
      <alignment horizontal="left" vertical="center" shrinkToFit="1"/>
      <protection locked="0"/>
    </xf>
    <xf numFmtId="177" fontId="1" fillId="2" borderId="26" xfId="0" applyNumberFormat="1" applyFont="1" applyFill="1" applyBorder="1" applyAlignment="1" applyProtection="1">
      <alignment horizontal="center" vertical="center"/>
      <protection locked="0"/>
    </xf>
    <xf numFmtId="177" fontId="1" fillId="2" borderId="28" xfId="0" applyNumberFormat="1" applyFont="1" applyFill="1" applyBorder="1" applyAlignment="1" applyProtection="1">
      <alignment horizontal="center" vertical="center"/>
      <protection locked="0"/>
    </xf>
    <xf numFmtId="178" fontId="1" fillId="2" borderId="26" xfId="0" applyNumberFormat="1" applyFont="1" applyFill="1" applyBorder="1" applyAlignment="1" applyProtection="1">
      <alignment horizontal="center" vertical="center"/>
      <protection locked="0"/>
    </xf>
    <xf numFmtId="178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left" vertical="center" shrinkToFit="1"/>
      <protection locked="0"/>
    </xf>
    <xf numFmtId="0" fontId="1" fillId="2" borderId="27" xfId="0" applyFont="1" applyFill="1" applyBorder="1" applyAlignment="1" applyProtection="1">
      <alignment horizontal="left" vertical="center" shrinkToFit="1"/>
      <protection locked="0"/>
    </xf>
    <xf numFmtId="0" fontId="1" fillId="2" borderId="28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24" xfId="0" applyFont="1" applyFill="1" applyBorder="1" applyAlignment="1" applyProtection="1">
      <alignment horizontal="left" vertical="top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left" vertical="center" shrinkToFit="1"/>
      <protection locked="0"/>
    </xf>
    <xf numFmtId="0" fontId="1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377637</xdr:colOff>
      <xdr:row>4</xdr:row>
      <xdr:rowOff>28573</xdr:rowOff>
    </xdr:from>
    <xdr:to>
      <xdr:col>22</xdr:col>
      <xdr:colOff>47625</xdr:colOff>
      <xdr:row>8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FEEFC-A540-493B-8C69-E5E01C6B0B44}"/>
            </a:ext>
          </a:extLst>
        </xdr:cNvPr>
        <xdr:cNvSpPr txBox="1"/>
      </xdr:nvSpPr>
      <xdr:spPr>
        <a:xfrm>
          <a:off x="5111562" y="1066798"/>
          <a:ext cx="1289238" cy="1543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80"/>
            </a:lnSpc>
          </a:pPr>
          <a:r>
            <a:rPr lang="ja-JP" altLang="en-US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写真貼付欄</a:t>
          </a: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 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上半身脱帽</a:t>
          </a: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・マスクなし</a:t>
          </a:r>
          <a:endParaRPr lang="ja-JP" altLang="ja-JP" sz="8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2. 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縦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35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〜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横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〜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3. </a:t>
          </a: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直近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か月以内撮影</a:t>
          </a: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4. </a:t>
          </a: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裏面に記名した</a:t>
          </a:r>
          <a:r>
            <a:rPr lang="ja-JP" altLang="en-US" sz="800" b="1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写真</a:t>
          </a:r>
          <a:endParaRPr lang="en-US" altLang="ja-JP" sz="800" b="1" u="sng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800" b="1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を貼付して郵送すること</a:t>
          </a:r>
          <a:endParaRPr lang="en-US" altLang="ja-JP" sz="800" b="1" u="sng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en-US" altLang="ja-JP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5.</a:t>
          </a: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試験時間中に眼鏡を</a:t>
          </a:r>
          <a:endParaRPr lang="en-US" altLang="ja-JP" sz="800" b="1" u="non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かける場合は、眼鏡を</a:t>
          </a:r>
          <a:endParaRPr lang="en-US" altLang="ja-JP" sz="800" b="1" u="non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かけて撮影してください。 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152400</xdr:colOff>
      <xdr:row>49</xdr:row>
      <xdr:rowOff>190500</xdr:rowOff>
    </xdr:from>
    <xdr:to>
      <xdr:col>13</xdr:col>
      <xdr:colOff>0</xdr:colOff>
      <xdr:row>51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8A5F488-C0A2-4811-8A74-8F724760094B}"/>
            </a:ext>
          </a:extLst>
        </xdr:cNvPr>
        <xdr:cNvSpPr txBox="1">
          <a:spLocks noChangeArrowheads="1"/>
        </xdr:cNvSpPr>
      </xdr:nvSpPr>
      <xdr:spPr bwMode="auto">
        <a:xfrm>
          <a:off x="1762125" y="13982700"/>
          <a:ext cx="2971800" cy="4381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切り取らずにそのまま提出してください</a:t>
          </a:r>
        </a:p>
      </xdr:txBody>
    </xdr:sp>
    <xdr:clientData/>
  </xdr:twoCellAnchor>
  <xdr:twoCellAnchor>
    <xdr:from>
      <xdr:col>7</xdr:col>
      <xdr:colOff>342900</xdr:colOff>
      <xdr:row>60</xdr:row>
      <xdr:rowOff>276225</xdr:rowOff>
    </xdr:from>
    <xdr:to>
      <xdr:col>11</xdr:col>
      <xdr:colOff>104775</xdr:colOff>
      <xdr:row>65</xdr:row>
      <xdr:rowOff>200025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D2D06346-1042-42D2-8D3E-59E23C01C69F}"/>
            </a:ext>
          </a:extLst>
        </xdr:cNvPr>
        <xdr:cNvSpPr>
          <a:spLocks noChangeArrowheads="1"/>
        </xdr:cNvSpPr>
      </xdr:nvSpPr>
      <xdr:spPr bwMode="auto">
        <a:xfrm>
          <a:off x="2733675" y="18078450"/>
          <a:ext cx="1323975" cy="1495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104775</xdr:colOff>
      <xdr:row>1</xdr:row>
      <xdr:rowOff>133346</xdr:rowOff>
    </xdr:from>
    <xdr:to>
      <xdr:col>31</xdr:col>
      <xdr:colOff>66675</xdr:colOff>
      <xdr:row>19</xdr:row>
      <xdr:rowOff>123824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5405E9-D265-4B83-AFCF-E89551CEFD3C}"/>
            </a:ext>
          </a:extLst>
        </xdr:cNvPr>
        <xdr:cNvSpPr txBox="1"/>
      </xdr:nvSpPr>
      <xdr:spPr>
        <a:xfrm>
          <a:off x="6457950" y="361946"/>
          <a:ext cx="7315200" cy="506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出願手続や提出書類、出願期間等の詳細は本院ホームページで必ず確認すること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本院ホームページ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○研修歯科医の募集要項・採用試験　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https://www.osaka-dent.ac.jp/hospital/boshuyoko.html</a:t>
          </a: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（１）必要事項の入力を行うこと。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パソコン入力・手書きいずれでも可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入力内容は、アルファベット（大文字・小文字）や数字が区別できるよう正確に入力してください。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（２）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マッチングユーザー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ID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はマッチング参加登録後に入力すること。「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PEN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」で始まる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ID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です。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（３）</a:t>
          </a: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「研修歯科医申請願・受験票・写真票」を印刷する際、</a:t>
          </a:r>
          <a:endParaRPr kumimoji="1" lang="en-US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en-US" sz="12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「申請願」</a:t>
          </a:r>
          <a:r>
            <a:rPr kumimoji="1"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(A4</a:t>
          </a:r>
          <a:r>
            <a: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サイズ</a:t>
          </a:r>
          <a:r>
            <a:rPr kumimoji="1"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と「受験票・写真票」</a:t>
          </a:r>
          <a:r>
            <a:rPr kumimoji="1"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(A4</a:t>
          </a:r>
          <a:r>
            <a: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サイズ</a:t>
          </a:r>
          <a:r>
            <a:rPr kumimoji="1"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となるよう印刷すること。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（４）印刷した「研修歯科医申請願」と「写真票」に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顔写真</a:t>
          </a:r>
          <a:r>
            <a:rPr kumimoji="1" lang="ja-JP" altLang="en-US" sz="12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をそれぞれ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貼付すること。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（５）網掛け箇所は全て入力してください。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「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」がある項目はク</a:t>
          </a:r>
          <a:r>
            <a:rPr kumimoji="1" lang="ja-JP" altLang="ja-JP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リックすると</a:t>
          </a:r>
          <a:r>
            <a:rPr kumimoji="1" lang="ja-JP" altLang="en-US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選択肢が表示されるので、該当するものを</a:t>
          </a:r>
          <a:r>
            <a:rPr kumimoji="1" lang="ja-JP" altLang="ja-JP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選択してください</a:t>
          </a:r>
          <a:r>
            <a:rPr kumimoji="1" lang="ja-JP" altLang="en-US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2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手書きの場合は、選択内容に応じて記入してください。</a:t>
          </a:r>
          <a:endParaRPr kumimoji="1" lang="en-US" altLang="ja-JP" sz="12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342900</xdr:colOff>
      <xdr:row>60</xdr:row>
      <xdr:rowOff>276225</xdr:rowOff>
    </xdr:from>
    <xdr:to>
      <xdr:col>11</xdr:col>
      <xdr:colOff>70038</xdr:colOff>
      <xdr:row>65</xdr:row>
      <xdr:rowOff>247652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1DF169-1043-4CFE-8265-7E556F8A2A7B}"/>
            </a:ext>
          </a:extLst>
        </xdr:cNvPr>
        <xdr:cNvSpPr txBox="1"/>
      </xdr:nvSpPr>
      <xdr:spPr>
        <a:xfrm>
          <a:off x="2733675" y="18078450"/>
          <a:ext cx="1289238" cy="1543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80"/>
            </a:lnSpc>
          </a:pPr>
          <a:r>
            <a:rPr lang="ja-JP" altLang="en-US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写真貼付欄</a:t>
          </a: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 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上半身脱帽</a:t>
          </a: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・マスクなし</a:t>
          </a:r>
          <a:endParaRPr lang="ja-JP" altLang="ja-JP" sz="8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2. 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縦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35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〜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横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〜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3. </a:t>
          </a: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直近</a:t>
          </a: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ja-JP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か月以内撮影</a:t>
          </a:r>
        </a:p>
        <a:p>
          <a:pPr>
            <a:lnSpc>
              <a:spcPts val="108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4. </a:t>
          </a:r>
          <a:r>
            <a:rPr lang="ja-JP" altLang="en-US" sz="8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裏面に記名した</a:t>
          </a:r>
          <a:r>
            <a:rPr lang="ja-JP" altLang="en-US" sz="800" b="1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写真</a:t>
          </a:r>
          <a:endParaRPr lang="en-US" altLang="ja-JP" sz="800" b="1" u="sng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800" b="1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を貼付して郵送すること</a:t>
          </a:r>
          <a:endParaRPr lang="en-US" altLang="ja-JP" sz="800" b="1" u="sng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en-US" altLang="ja-JP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5.</a:t>
          </a: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試験時間中に眼鏡を</a:t>
          </a:r>
          <a:endParaRPr lang="en-US" altLang="ja-JP" sz="800" b="1" u="non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かける場合は、眼鏡を</a:t>
          </a:r>
          <a:endParaRPr lang="en-US" altLang="ja-JP" sz="800" b="1" u="non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080"/>
            </a:lnSpc>
          </a:pPr>
          <a:r>
            <a:rPr lang="ja-JP" altLang="en-US" sz="800" b="1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かけて撮影してください。 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F96F-38EE-4AD6-B5E6-AEE32E1BB808}">
  <sheetPr>
    <pageSetUpPr fitToPage="1"/>
  </sheetPr>
  <dimension ref="A1:V68"/>
  <sheetViews>
    <sheetView showGridLines="0" tabSelected="1" zoomScaleNormal="100" zoomScaleSheetLayoutView="100" workbookViewId="0"/>
  </sheetViews>
  <sheetFormatPr defaultColWidth="8.875" defaultRowHeight="24.95" customHeight="1" x14ac:dyDescent="0.4"/>
  <cols>
    <col min="1" max="3" width="4.625" style="32" customWidth="1"/>
    <col min="4" max="4" width="2.125" style="32" customWidth="1"/>
    <col min="5" max="14" width="5.125" style="1" customWidth="1"/>
    <col min="15" max="15" width="16.125" style="1" customWidth="1"/>
    <col min="16" max="16" width="25.5" style="3" hidden="1" customWidth="1"/>
    <col min="17" max="17" width="9.625" style="3" hidden="1" customWidth="1"/>
    <col min="18" max="18" width="7.875" style="4" hidden="1" customWidth="1"/>
    <col min="19" max="19" width="4.875" style="4" hidden="1" customWidth="1"/>
    <col min="20" max="20" width="25.5" style="3" hidden="1" customWidth="1"/>
    <col min="21" max="21" width="6.125" style="1" hidden="1" customWidth="1"/>
    <col min="22" max="22" width="14.75" style="34" hidden="1" customWidth="1"/>
    <col min="23" max="23" width="25.5" style="1" customWidth="1"/>
    <col min="24" max="16384" width="8.875" style="1"/>
  </cols>
  <sheetData>
    <row r="1" spans="1:22" ht="18" customHeight="1" x14ac:dyDescent="0.4">
      <c r="A1" s="2" t="s">
        <v>0</v>
      </c>
      <c r="B1" s="2"/>
      <c r="C1" s="2"/>
      <c r="D1" s="2"/>
      <c r="V1" s="5" t="s">
        <v>1</v>
      </c>
    </row>
    <row r="2" spans="1:22" ht="19.5" customHeight="1" x14ac:dyDescent="0.4">
      <c r="A2" s="47" t="s">
        <v>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V2" s="5" t="s">
        <v>2</v>
      </c>
    </row>
    <row r="3" spans="1:22" ht="13.5" x14ac:dyDescent="0.1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 t="s">
        <v>4</v>
      </c>
      <c r="N3" s="50"/>
      <c r="O3" s="50"/>
      <c r="V3" s="5" t="s">
        <v>5</v>
      </c>
    </row>
    <row r="4" spans="1:22" ht="30.75" customHeight="1" x14ac:dyDescent="0.4">
      <c r="A4" s="51" t="s">
        <v>6</v>
      </c>
      <c r="B4" s="52"/>
      <c r="C4" s="52"/>
      <c r="D4" s="53"/>
      <c r="E4" s="6" t="s">
        <v>7</v>
      </c>
      <c r="F4" s="54">
        <v>2026</v>
      </c>
      <c r="G4" s="54"/>
      <c r="H4" s="7" t="s">
        <v>8</v>
      </c>
      <c r="I4" s="8">
        <v>7</v>
      </c>
      <c r="J4" s="7" t="s">
        <v>9</v>
      </c>
      <c r="K4" s="8"/>
      <c r="L4" s="7" t="s">
        <v>10</v>
      </c>
      <c r="M4" s="55" t="s">
        <v>11</v>
      </c>
      <c r="N4" s="53"/>
      <c r="O4" s="9"/>
      <c r="P4" s="10" t="str">
        <f>F4&amp;"/"&amp;I4&amp;"/"&amp;K4</f>
        <v>2026/7/</v>
      </c>
      <c r="Q4" s="11"/>
      <c r="R4" s="12"/>
      <c r="S4" s="12"/>
      <c r="T4" s="11"/>
      <c r="V4" s="5" t="s">
        <v>12</v>
      </c>
    </row>
    <row r="5" spans="1:22" ht="21" customHeight="1" x14ac:dyDescent="0.15">
      <c r="A5" s="68" t="s">
        <v>13</v>
      </c>
      <c r="B5" s="69"/>
      <c r="C5" s="69"/>
      <c r="D5" s="70"/>
      <c r="E5" s="13"/>
      <c r="F5" s="71"/>
      <c r="G5" s="71"/>
      <c r="H5" s="71"/>
      <c r="I5" s="72"/>
      <c r="J5" s="14"/>
      <c r="K5" s="71"/>
      <c r="L5" s="71"/>
      <c r="M5" s="72"/>
      <c r="N5" s="15" t="s">
        <v>14</v>
      </c>
      <c r="O5" s="16"/>
      <c r="P5" s="17" t="s">
        <v>15</v>
      </c>
      <c r="Q5" s="18"/>
      <c r="R5" s="19"/>
      <c r="S5" s="19"/>
      <c r="T5" s="18"/>
      <c r="V5" s="5" t="s">
        <v>16</v>
      </c>
    </row>
    <row r="6" spans="1:22" ht="34.5" customHeight="1" x14ac:dyDescent="0.4">
      <c r="A6" s="73" t="s">
        <v>17</v>
      </c>
      <c r="B6" s="74"/>
      <c r="C6" s="74"/>
      <c r="D6" s="75"/>
      <c r="E6" s="20" t="s">
        <v>18</v>
      </c>
      <c r="F6" s="76"/>
      <c r="G6" s="76"/>
      <c r="H6" s="76"/>
      <c r="I6" s="77"/>
      <c r="J6" s="21" t="s">
        <v>19</v>
      </c>
      <c r="K6" s="76"/>
      <c r="L6" s="76"/>
      <c r="M6" s="77"/>
      <c r="N6" s="8"/>
      <c r="O6" s="22"/>
      <c r="P6" s="17" t="s">
        <v>20</v>
      </c>
      <c r="Q6" s="18"/>
      <c r="R6" s="19"/>
      <c r="S6" s="19"/>
      <c r="T6" s="18"/>
      <c r="V6" s="5" t="s">
        <v>21</v>
      </c>
    </row>
    <row r="7" spans="1:22" ht="24" customHeight="1" x14ac:dyDescent="0.4">
      <c r="A7" s="51" t="s">
        <v>22</v>
      </c>
      <c r="B7" s="52"/>
      <c r="C7" s="52"/>
      <c r="D7" s="53"/>
      <c r="E7" s="6" t="s">
        <v>7</v>
      </c>
      <c r="F7" s="54"/>
      <c r="G7" s="54"/>
      <c r="H7" s="7" t="s">
        <v>8</v>
      </c>
      <c r="I7" s="8"/>
      <c r="J7" s="7" t="s">
        <v>9</v>
      </c>
      <c r="K7" s="8"/>
      <c r="L7" s="7" t="s">
        <v>10</v>
      </c>
      <c r="M7" s="56" t="str">
        <f>IF(F7=0,"","（"&amp;DATEDIF(P7,P4,"Y")&amp;"歳）")</f>
        <v/>
      </c>
      <c r="N7" s="57"/>
      <c r="O7" s="22"/>
      <c r="P7" s="10" t="str">
        <f>F7&amp;"/"&amp;I7&amp;"/"&amp;K7</f>
        <v>//</v>
      </c>
      <c r="Q7" s="11"/>
      <c r="R7" s="12"/>
      <c r="S7" s="12"/>
      <c r="T7" s="11"/>
      <c r="V7" s="5" t="s">
        <v>23</v>
      </c>
    </row>
    <row r="8" spans="1:22" ht="24" customHeight="1" x14ac:dyDescent="0.4">
      <c r="A8" s="58" t="s">
        <v>24</v>
      </c>
      <c r="B8" s="59"/>
      <c r="C8" s="59"/>
      <c r="D8" s="60"/>
      <c r="E8" s="61"/>
      <c r="F8" s="62"/>
      <c r="G8" s="62"/>
      <c r="H8" s="63"/>
      <c r="I8" s="64" t="s">
        <v>25</v>
      </c>
      <c r="J8" s="65"/>
      <c r="K8" s="23"/>
      <c r="L8" s="66"/>
      <c r="M8" s="66"/>
      <c r="N8" s="67"/>
      <c r="O8" s="22"/>
      <c r="P8" s="24" t="s">
        <v>26</v>
      </c>
      <c r="V8" s="5" t="s">
        <v>27</v>
      </c>
    </row>
    <row r="9" spans="1:22" ht="21" customHeight="1" x14ac:dyDescent="0.4">
      <c r="A9" s="78" t="s">
        <v>28</v>
      </c>
      <c r="B9" s="79"/>
      <c r="C9" s="79"/>
      <c r="D9" s="80"/>
      <c r="E9" s="25" t="s">
        <v>29</v>
      </c>
      <c r="F9" s="26" t="s">
        <v>30</v>
      </c>
      <c r="G9" s="26" t="s">
        <v>31</v>
      </c>
      <c r="H9" s="26"/>
      <c r="I9" s="26"/>
      <c r="J9" s="26"/>
      <c r="K9" s="26"/>
      <c r="L9" s="26"/>
      <c r="M9" s="26"/>
      <c r="N9" s="27"/>
      <c r="O9" s="28"/>
      <c r="P9" s="24" t="s">
        <v>32</v>
      </c>
      <c r="V9" s="5" t="s">
        <v>33</v>
      </c>
    </row>
    <row r="10" spans="1:22" ht="24" customHeight="1" x14ac:dyDescent="0.4">
      <c r="A10" s="51" t="s">
        <v>34</v>
      </c>
      <c r="B10" s="52"/>
      <c r="C10" s="52"/>
      <c r="D10" s="53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3"/>
      <c r="P10" s="17" t="str">
        <f>E9&amp;F9&amp;G9&amp;H9&amp;I9&amp;J9&amp;K9&amp;L9&amp;M9&amp;N9</f>
        <v>PEN</v>
      </c>
      <c r="Q10" s="18"/>
      <c r="R10" s="19"/>
      <c r="S10" s="19"/>
      <c r="T10" s="18"/>
      <c r="V10" s="5" t="s">
        <v>35</v>
      </c>
    </row>
    <row r="11" spans="1:22" ht="24" customHeight="1" x14ac:dyDescent="0.4">
      <c r="A11" s="51" t="s">
        <v>36</v>
      </c>
      <c r="B11" s="52"/>
      <c r="C11" s="52"/>
      <c r="D11" s="53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17" t="s">
        <v>37</v>
      </c>
      <c r="Q11" s="18"/>
      <c r="R11" s="19"/>
      <c r="S11" s="19"/>
      <c r="T11" s="18"/>
      <c r="V11" s="5" t="s">
        <v>38</v>
      </c>
    </row>
    <row r="12" spans="1:22" ht="15.95" customHeight="1" x14ac:dyDescent="0.4">
      <c r="A12" s="87" t="s">
        <v>84</v>
      </c>
      <c r="B12" s="88"/>
      <c r="C12" s="88"/>
      <c r="D12" s="89"/>
      <c r="E12" s="29" t="s">
        <v>39</v>
      </c>
      <c r="F12" s="96"/>
      <c r="G12" s="96"/>
      <c r="H12" s="96"/>
      <c r="I12" s="96"/>
      <c r="O12" s="30"/>
      <c r="P12" s="24"/>
      <c r="V12" s="5" t="s">
        <v>40</v>
      </c>
    </row>
    <row r="13" spans="1:22" ht="24" customHeight="1" x14ac:dyDescent="0.4">
      <c r="A13" s="90"/>
      <c r="B13" s="91"/>
      <c r="C13" s="91"/>
      <c r="D13" s="92"/>
      <c r="E13" s="97"/>
      <c r="F13" s="98"/>
      <c r="G13" s="98"/>
      <c r="H13" s="98"/>
      <c r="I13" s="98"/>
      <c r="J13" s="98"/>
      <c r="K13" s="98"/>
      <c r="L13" s="98"/>
      <c r="M13" s="98"/>
      <c r="N13" s="98"/>
      <c r="O13" s="99"/>
      <c r="P13" s="17"/>
      <c r="Q13" s="18"/>
      <c r="R13" s="19"/>
      <c r="S13" s="19"/>
      <c r="T13" s="18"/>
      <c r="V13" s="5" t="s">
        <v>41</v>
      </c>
    </row>
    <row r="14" spans="1:22" ht="15.95" customHeight="1" x14ac:dyDescent="0.4">
      <c r="A14" s="93"/>
      <c r="B14" s="94"/>
      <c r="C14" s="94"/>
      <c r="D14" s="95"/>
      <c r="E14" s="100" t="s">
        <v>42</v>
      </c>
      <c r="F14" s="101"/>
      <c r="G14" s="102"/>
      <c r="H14" s="102"/>
      <c r="I14" s="102"/>
      <c r="J14" s="102"/>
      <c r="K14" s="101" t="s">
        <v>43</v>
      </c>
      <c r="L14" s="101"/>
      <c r="M14" s="102"/>
      <c r="N14" s="102"/>
      <c r="O14" s="104"/>
      <c r="P14" s="17"/>
      <c r="Q14" s="18"/>
      <c r="R14" s="19"/>
      <c r="S14" s="19"/>
      <c r="T14" s="18"/>
      <c r="V14" s="5" t="s">
        <v>44</v>
      </c>
    </row>
    <row r="15" spans="1:22" ht="15.95" customHeight="1" x14ac:dyDescent="0.4">
      <c r="A15" s="87" t="s">
        <v>83</v>
      </c>
      <c r="B15" s="88"/>
      <c r="C15" s="88"/>
      <c r="D15" s="89"/>
      <c r="E15" s="29" t="s">
        <v>39</v>
      </c>
      <c r="F15" s="105"/>
      <c r="G15" s="105"/>
      <c r="H15" s="31"/>
      <c r="O15" s="30"/>
      <c r="P15" s="24"/>
      <c r="V15" s="5" t="s">
        <v>45</v>
      </c>
    </row>
    <row r="16" spans="1:22" ht="24" customHeight="1" x14ac:dyDescent="0.4">
      <c r="A16" s="90"/>
      <c r="B16" s="91"/>
      <c r="C16" s="91"/>
      <c r="D16" s="92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8"/>
      <c r="P16" s="17"/>
      <c r="Q16" s="18"/>
      <c r="R16" s="19"/>
      <c r="S16" s="19"/>
      <c r="T16" s="18"/>
      <c r="V16" s="5" t="s">
        <v>46</v>
      </c>
    </row>
    <row r="17" spans="1:22" ht="15.95" customHeight="1" x14ac:dyDescent="0.4">
      <c r="A17" s="93"/>
      <c r="B17" s="94"/>
      <c r="C17" s="94"/>
      <c r="D17" s="95"/>
      <c r="E17" s="100" t="s">
        <v>42</v>
      </c>
      <c r="F17" s="101"/>
      <c r="G17" s="109"/>
      <c r="H17" s="109"/>
      <c r="I17" s="109"/>
      <c r="J17" s="109"/>
      <c r="K17" s="101" t="s">
        <v>43</v>
      </c>
      <c r="L17" s="101"/>
      <c r="M17" s="109"/>
      <c r="N17" s="109"/>
      <c r="O17" s="110"/>
      <c r="P17" s="17" t="s">
        <v>47</v>
      </c>
      <c r="Q17" s="18"/>
      <c r="R17" s="19"/>
      <c r="S17" s="19"/>
      <c r="T17" s="18"/>
      <c r="U17" s="1" t="s">
        <v>48</v>
      </c>
      <c r="V17" s="5" t="s">
        <v>49</v>
      </c>
    </row>
    <row r="18" spans="1:22" ht="18" customHeight="1" x14ac:dyDescent="0.4">
      <c r="A18" s="103" t="s">
        <v>50</v>
      </c>
      <c r="B18" s="59"/>
      <c r="C18" s="59"/>
      <c r="D18" s="60"/>
      <c r="E18" s="106"/>
      <c r="F18" s="107"/>
      <c r="G18" s="107"/>
      <c r="H18" s="107"/>
      <c r="I18" s="107"/>
      <c r="J18" s="107"/>
      <c r="K18" s="107"/>
      <c r="L18" s="107"/>
      <c r="M18" s="107"/>
      <c r="N18" s="107"/>
      <c r="O18" s="108"/>
      <c r="P18" s="17" t="s">
        <v>51</v>
      </c>
      <c r="Q18" s="18"/>
      <c r="R18" s="19"/>
      <c r="S18" s="19"/>
      <c r="T18" s="18"/>
      <c r="U18" s="1" t="s">
        <v>52</v>
      </c>
      <c r="V18" s="5" t="s">
        <v>53</v>
      </c>
    </row>
    <row r="19" spans="1:22" ht="16.5" customHeight="1" x14ac:dyDescent="0.4">
      <c r="A19" s="51" t="s">
        <v>54</v>
      </c>
      <c r="B19" s="53"/>
      <c r="C19" s="51" t="s">
        <v>55</v>
      </c>
      <c r="D19" s="53"/>
      <c r="E19" s="51" t="s">
        <v>56</v>
      </c>
      <c r="F19" s="52"/>
      <c r="G19" s="52"/>
      <c r="H19" s="52"/>
      <c r="I19" s="52"/>
      <c r="J19" s="52"/>
      <c r="K19" s="52"/>
      <c r="L19" s="52"/>
      <c r="M19" s="52"/>
      <c r="N19" s="52"/>
      <c r="O19" s="53"/>
      <c r="V19" s="5" t="s">
        <v>57</v>
      </c>
    </row>
    <row r="20" spans="1:22" ht="17.100000000000001" customHeight="1" x14ac:dyDescent="0.4">
      <c r="A20" s="118"/>
      <c r="B20" s="119"/>
      <c r="C20" s="120"/>
      <c r="D20" s="121"/>
      <c r="E20" s="122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1" t="str">
        <f>IF(A20="","",A20&amp;"/"&amp;C20&amp;""&amp;E20)</f>
        <v/>
      </c>
      <c r="Q20" s="2" t="str">
        <f>IF(A20="","-",SUM(A20&amp;C20)*100+ROW())</f>
        <v>-</v>
      </c>
      <c r="R20" s="32" t="e">
        <f>RANK(Q20,$Q$20:$Q$32,1)</f>
        <v>#VALUE!</v>
      </c>
      <c r="S20" s="32">
        <v>1</v>
      </c>
      <c r="T20" s="1" t="str">
        <f>IF(ISERROR(INDEX($P$20:$P$32,MATCH(S20,$R$20:$R$32,0),1)),"",INDEX($P$20:$P$32,MATCH(S20,$R$20:$R$32,0),1))</f>
        <v/>
      </c>
      <c r="U20" s="33">
        <f>A20</f>
        <v>0</v>
      </c>
      <c r="V20" s="5" t="s">
        <v>58</v>
      </c>
    </row>
    <row r="21" spans="1:22" ht="17.100000000000001" customHeight="1" x14ac:dyDescent="0.4">
      <c r="A21" s="111"/>
      <c r="B21" s="112"/>
      <c r="C21" s="113"/>
      <c r="D21" s="114"/>
      <c r="E21" s="115"/>
      <c r="F21" s="116"/>
      <c r="G21" s="116"/>
      <c r="H21" s="116"/>
      <c r="I21" s="116"/>
      <c r="J21" s="116"/>
      <c r="K21" s="116"/>
      <c r="L21" s="116"/>
      <c r="M21" s="116"/>
      <c r="N21" s="116"/>
      <c r="O21" s="117"/>
      <c r="P21" s="1" t="str">
        <f>IF(A21="","",A21&amp;"/"&amp;C21&amp;""&amp;E21)</f>
        <v/>
      </c>
      <c r="Q21" s="2" t="str">
        <f>IF(A21="","-",SUM(A21&amp;C21)*100+ROW())</f>
        <v>-</v>
      </c>
      <c r="R21" s="32" t="e">
        <f>RANK(Q21,$Q$20:$Q$32,1)</f>
        <v>#VALUE!</v>
      </c>
      <c r="S21" s="32">
        <v>2</v>
      </c>
      <c r="T21" s="1" t="str">
        <f>IF(ISERROR(INDEX($P$20:$P$32,MATCH(S21,$R$20:$R$32,0),1)),"",INDEX($P$20:$P$32,MATCH(S21,$R$20:$R$32,0),1))</f>
        <v/>
      </c>
      <c r="U21" s="33">
        <f>A21</f>
        <v>0</v>
      </c>
      <c r="V21" s="5" t="s">
        <v>59</v>
      </c>
    </row>
    <row r="22" spans="1:22" ht="17.100000000000001" customHeight="1" x14ac:dyDescent="0.4">
      <c r="A22" s="111"/>
      <c r="B22" s="112"/>
      <c r="C22" s="113"/>
      <c r="D22" s="114"/>
      <c r="E22" s="115"/>
      <c r="F22" s="116"/>
      <c r="G22" s="116"/>
      <c r="H22" s="116"/>
      <c r="I22" s="116"/>
      <c r="J22" s="116"/>
      <c r="K22" s="116"/>
      <c r="L22" s="116"/>
      <c r="M22" s="116"/>
      <c r="N22" s="116"/>
      <c r="O22" s="117"/>
      <c r="P22" s="1" t="str">
        <f>IF(A22="","",A22&amp;"/"&amp;C22&amp;""&amp;E22)</f>
        <v/>
      </c>
      <c r="Q22" s="2" t="str">
        <f>IF(A22="","-",SUM(A22&amp;C22)*100+ROW())</f>
        <v>-</v>
      </c>
      <c r="R22" s="32" t="e">
        <f>RANK(Q22,$Q$20:$Q$32,1)</f>
        <v>#VALUE!</v>
      </c>
      <c r="S22" s="32">
        <v>3</v>
      </c>
      <c r="T22" s="1" t="str">
        <f>IF(ISERROR(INDEX($P$20:$P$32,MATCH(S22,$R$20:$R$32,0),1)),"",INDEX($P$20:$P$32,MATCH(S22,$R$20:$R$32,0),1))</f>
        <v/>
      </c>
      <c r="U22" s="33">
        <f>A22</f>
        <v>0</v>
      </c>
      <c r="V22" s="5" t="s">
        <v>60</v>
      </c>
    </row>
    <row r="23" spans="1:22" ht="17.100000000000001" customHeight="1" x14ac:dyDescent="0.4">
      <c r="A23" s="111"/>
      <c r="B23" s="112"/>
      <c r="C23" s="113"/>
      <c r="D23" s="114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7"/>
      <c r="P23" s="1" t="str">
        <f>IF(A23="","",A23&amp;"/"&amp;C23&amp;""&amp;E23)</f>
        <v/>
      </c>
      <c r="Q23" s="2" t="str">
        <f>IF(A23="","-",SUM(A23&amp;C23)*100+ROW())</f>
        <v>-</v>
      </c>
      <c r="R23" s="32" t="e">
        <f>RANK(Q23,$Q$20:$Q$32,1)</f>
        <v>#VALUE!</v>
      </c>
      <c r="S23" s="32">
        <v>4</v>
      </c>
      <c r="T23" s="1" t="str">
        <f>IF(ISERROR(INDEX($P$20:$P$32,MATCH(S23,$R$20:$R$32,0),1)),"",INDEX($P$20:$P$32,MATCH(S23,$R$20:$R$32,0),1))</f>
        <v/>
      </c>
      <c r="U23" s="33">
        <f>A23</f>
        <v>0</v>
      </c>
      <c r="V23" s="5" t="s">
        <v>61</v>
      </c>
    </row>
    <row r="24" spans="1:22" ht="17.100000000000001" customHeight="1" x14ac:dyDescent="0.4">
      <c r="A24" s="111"/>
      <c r="B24" s="112"/>
      <c r="C24" s="113"/>
      <c r="D24" s="114"/>
      <c r="E24" s="115"/>
      <c r="F24" s="116"/>
      <c r="G24" s="116"/>
      <c r="H24" s="116"/>
      <c r="I24" s="116"/>
      <c r="J24" s="116"/>
      <c r="K24" s="116"/>
      <c r="L24" s="116"/>
      <c r="M24" s="116"/>
      <c r="N24" s="116"/>
      <c r="O24" s="117"/>
      <c r="P24" s="1" t="str">
        <f>IF(A24="","",A24&amp;"/"&amp;C24&amp;""&amp;E24)</f>
        <v/>
      </c>
      <c r="Q24" s="2" t="str">
        <f>IF(A24="","-",SUM(A24&amp;C24)*100+ROW())</f>
        <v>-</v>
      </c>
      <c r="R24" s="32" t="e">
        <f>RANK(Q24,$Q$20:$Q$32,1)</f>
        <v>#VALUE!</v>
      </c>
      <c r="S24" s="32">
        <v>5</v>
      </c>
      <c r="T24" s="1" t="str">
        <f>IF(ISERROR(INDEX($P$20:$P$32,MATCH(S24,$R$20:$R$32,0),1)),"",INDEX($P$20:$P$32,MATCH(S24,$R$20:$R$32,0),1))</f>
        <v/>
      </c>
      <c r="U24" s="33">
        <f>A24</f>
        <v>0</v>
      </c>
      <c r="V24" s="5" t="s">
        <v>62</v>
      </c>
    </row>
    <row r="25" spans="1:22" ht="17.100000000000001" customHeight="1" x14ac:dyDescent="0.4">
      <c r="A25" s="111"/>
      <c r="B25" s="112"/>
      <c r="C25" s="113"/>
      <c r="D25" s="114"/>
      <c r="E25" s="115"/>
      <c r="F25" s="116"/>
      <c r="G25" s="116"/>
      <c r="H25" s="116"/>
      <c r="I25" s="116"/>
      <c r="J25" s="116"/>
      <c r="K25" s="116"/>
      <c r="L25" s="116"/>
      <c r="M25" s="116"/>
      <c r="N25" s="116"/>
      <c r="O25" s="117"/>
      <c r="P25" s="1" t="str">
        <f>IF(A25="","",A25&amp;"/"&amp;C25&amp;""&amp;E25)</f>
        <v/>
      </c>
      <c r="Q25" s="2" t="str">
        <f>IF(A25="","-",SUM(A25&amp;C25)*100+ROW())</f>
        <v>-</v>
      </c>
      <c r="R25" s="32" t="e">
        <f>RANK(Q25,$Q$20:$Q$32,1)</f>
        <v>#VALUE!</v>
      </c>
      <c r="S25" s="32">
        <v>6</v>
      </c>
      <c r="T25" s="1" t="str">
        <f>IF(ISERROR(INDEX($P$20:$P$32,MATCH(S25,$R$20:$R$32,0),1)),"",INDEX($P$20:$P$32,MATCH(S25,$R$20:$R$32,0),1))</f>
        <v/>
      </c>
      <c r="U25" s="33">
        <f>A25</f>
        <v>0</v>
      </c>
      <c r="V25" s="5" t="s">
        <v>63</v>
      </c>
    </row>
    <row r="26" spans="1:22" ht="17.100000000000001" customHeight="1" x14ac:dyDescent="0.4">
      <c r="A26" s="111"/>
      <c r="B26" s="112"/>
      <c r="C26" s="113"/>
      <c r="D26" s="114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117"/>
      <c r="P26" s="1" t="str">
        <f>IF(A26="","",A26&amp;"/"&amp;C26&amp;""&amp;E26)</f>
        <v/>
      </c>
      <c r="Q26" s="2" t="str">
        <f>IF(A26="","-",SUM(A26&amp;C26)*100+ROW())</f>
        <v>-</v>
      </c>
      <c r="R26" s="32" t="e">
        <f>RANK(Q26,$Q$20:$Q$32,1)</f>
        <v>#VALUE!</v>
      </c>
      <c r="S26" s="32">
        <v>7</v>
      </c>
      <c r="T26" s="1" t="str">
        <f>IF(ISERROR(INDEX($P$20:$P$32,MATCH(S26,$R$20:$R$32,0),1)),"",INDEX($P$20:$P$32,MATCH(S26,$R$20:$R$32,0),1))</f>
        <v/>
      </c>
      <c r="U26" s="33">
        <f>A26</f>
        <v>0</v>
      </c>
      <c r="V26" s="5" t="s">
        <v>64</v>
      </c>
    </row>
    <row r="27" spans="1:22" ht="17.100000000000001" customHeight="1" x14ac:dyDescent="0.4">
      <c r="A27" s="111"/>
      <c r="B27" s="112"/>
      <c r="C27" s="113"/>
      <c r="D27" s="114"/>
      <c r="E27" s="115"/>
      <c r="F27" s="116"/>
      <c r="G27" s="116"/>
      <c r="H27" s="116"/>
      <c r="I27" s="116"/>
      <c r="J27" s="116"/>
      <c r="K27" s="116"/>
      <c r="L27" s="116"/>
      <c r="M27" s="116"/>
      <c r="N27" s="116"/>
      <c r="O27" s="117"/>
      <c r="P27" s="1" t="str">
        <f>IF(A27="","",A27&amp;"/"&amp;C27&amp;""&amp;E27)</f>
        <v/>
      </c>
      <c r="Q27" s="2" t="str">
        <f>IF(A27="","-",SUM(A27&amp;C27)*100+ROW())</f>
        <v>-</v>
      </c>
      <c r="R27" s="32" t="e">
        <f>RANK(Q27,$Q$20:$Q$32,1)</f>
        <v>#VALUE!</v>
      </c>
      <c r="S27" s="32">
        <v>8</v>
      </c>
      <c r="T27" s="1" t="str">
        <f>IF(ISERROR(INDEX($P$20:$P$32,MATCH(S27,$R$20:$R$32,0),1)),"",INDEX($P$20:$P$32,MATCH(S27,$R$20:$R$32,0),1))</f>
        <v/>
      </c>
      <c r="U27" s="33">
        <f>A27</f>
        <v>0</v>
      </c>
      <c r="V27" s="5" t="s">
        <v>65</v>
      </c>
    </row>
    <row r="28" spans="1:22" ht="17.100000000000001" customHeight="1" x14ac:dyDescent="0.4">
      <c r="A28" s="111"/>
      <c r="B28" s="112"/>
      <c r="C28" s="113"/>
      <c r="D28" s="114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" t="str">
        <f>IF(A28="","",A28&amp;"/"&amp;C28&amp;""&amp;E28)</f>
        <v/>
      </c>
      <c r="Q28" s="2" t="str">
        <f>IF(A28="","-",SUM(A28&amp;C28)*100+ROW())</f>
        <v>-</v>
      </c>
      <c r="R28" s="32" t="e">
        <f>RANK(Q28,$Q$20:$Q$32,1)</f>
        <v>#VALUE!</v>
      </c>
      <c r="S28" s="32">
        <v>9</v>
      </c>
      <c r="T28" s="1" t="str">
        <f>IF(ISERROR(INDEX($P$20:$P$32,MATCH(S28,$R$20:$R$32,0),1)),"",INDEX($P$20:$P$32,MATCH(S28,$R$20:$R$32,0),1))</f>
        <v/>
      </c>
      <c r="U28" s="33">
        <f>A28</f>
        <v>0</v>
      </c>
      <c r="V28" s="5" t="s">
        <v>66</v>
      </c>
    </row>
    <row r="29" spans="1:22" ht="17.100000000000001" customHeight="1" x14ac:dyDescent="0.4">
      <c r="A29" s="111"/>
      <c r="B29" s="112"/>
      <c r="C29" s="113"/>
      <c r="D29" s="114"/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7"/>
      <c r="P29" s="1" t="str">
        <f>IF(A29="","",A29&amp;"/"&amp;C29&amp;""&amp;E29)</f>
        <v/>
      </c>
      <c r="Q29" s="2" t="str">
        <f>IF(A29="","-",SUM(A29&amp;C29)*100+ROW())</f>
        <v>-</v>
      </c>
      <c r="R29" s="32" t="e">
        <f>RANK(Q29,$Q$20:$Q$32,1)</f>
        <v>#VALUE!</v>
      </c>
      <c r="S29" s="32">
        <v>10</v>
      </c>
      <c r="T29" s="1" t="str">
        <f>IF(ISERROR(INDEX($P$20:$P$32,MATCH(S29,$R$20:$R$32,0),1)),"",INDEX($P$20:$P$32,MATCH(S29,$R$20:$R$32,0),1))</f>
        <v/>
      </c>
      <c r="U29" s="33">
        <f>A29</f>
        <v>0</v>
      </c>
      <c r="V29" s="5" t="s">
        <v>67</v>
      </c>
    </row>
    <row r="30" spans="1:22" ht="17.100000000000001" customHeight="1" x14ac:dyDescent="0.4">
      <c r="A30" s="111"/>
      <c r="B30" s="112"/>
      <c r="C30" s="113"/>
      <c r="D30" s="114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" t="str">
        <f>IF(A30="","",A30&amp;"/"&amp;C30&amp;""&amp;E30)</f>
        <v/>
      </c>
      <c r="Q30" s="2" t="str">
        <f>IF(A30="","-",SUM(A30&amp;C30)*100+ROW())</f>
        <v>-</v>
      </c>
      <c r="R30" s="32" t="e">
        <f>RANK(Q30,$Q$20:$Q$32,1)</f>
        <v>#VALUE!</v>
      </c>
      <c r="S30" s="32">
        <v>11</v>
      </c>
      <c r="T30" s="1" t="str">
        <f>IF(ISERROR(INDEX($P$20:$P$32,MATCH(S30,$R$20:$R$32,0),1)),"",INDEX($P$20:$P$32,MATCH(S30,$R$20:$R$32,0),1))</f>
        <v/>
      </c>
      <c r="U30" s="33">
        <f>A30</f>
        <v>0</v>
      </c>
      <c r="V30" s="5" t="s">
        <v>68</v>
      </c>
    </row>
    <row r="31" spans="1:22" ht="17.100000000000001" customHeight="1" x14ac:dyDescent="0.4">
      <c r="A31" s="111"/>
      <c r="B31" s="112"/>
      <c r="C31" s="113"/>
      <c r="D31" s="114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7"/>
      <c r="P31" s="1" t="str">
        <f>IF(A31="","",A31&amp;"/"&amp;C31&amp;""&amp;E31)</f>
        <v/>
      </c>
      <c r="Q31" s="2" t="str">
        <f>IF(A31="","-",SUM(A31&amp;C31)*100+ROW())</f>
        <v>-</v>
      </c>
      <c r="R31" s="32" t="e">
        <f>RANK(Q31,$Q$20:$Q$32,1)</f>
        <v>#VALUE!</v>
      </c>
      <c r="S31" s="32">
        <v>12</v>
      </c>
      <c r="T31" s="1" t="str">
        <f>IF(ISERROR(INDEX($P$20:$P$32,MATCH(S31,$R$20:$R$32,0),1)),"",INDEX($P$20:$P$32,MATCH(S31,$R$20:$R$32,0),1))</f>
        <v/>
      </c>
      <c r="U31" s="33">
        <f>A31</f>
        <v>0</v>
      </c>
      <c r="V31" s="5" t="s">
        <v>69</v>
      </c>
    </row>
    <row r="32" spans="1:22" ht="17.100000000000001" customHeight="1" x14ac:dyDescent="0.4">
      <c r="A32" s="111"/>
      <c r="B32" s="112"/>
      <c r="C32" s="113"/>
      <c r="D32" s="114"/>
      <c r="E32" s="115"/>
      <c r="F32" s="116"/>
      <c r="G32" s="116"/>
      <c r="H32" s="116"/>
      <c r="I32" s="116"/>
      <c r="J32" s="116"/>
      <c r="K32" s="116"/>
      <c r="L32" s="116"/>
      <c r="M32" s="116"/>
      <c r="N32" s="116"/>
      <c r="O32" s="117"/>
      <c r="P32" s="1" t="str">
        <f>IF(A32="","",A32&amp;"/"&amp;C32&amp;""&amp;E32)</f>
        <v/>
      </c>
      <c r="Q32" s="2" t="str">
        <f>IF(A32="","-",SUM(A32&amp;C32)*100+ROW())</f>
        <v>-</v>
      </c>
      <c r="R32" s="32" t="e">
        <f>RANK(Q32,$Q$20:$Q$32,1)</f>
        <v>#VALUE!</v>
      </c>
      <c r="S32" s="32">
        <v>13</v>
      </c>
      <c r="T32" s="1" t="str">
        <f>IF(ISERROR(INDEX($P$20:$P$32,MATCH(S32,$R$20:$R$32,0),1)),"",INDEX($P$20:$P$32,MATCH(S32,$R$20:$R$32,0),1))</f>
        <v/>
      </c>
      <c r="U32" s="33">
        <f>A32</f>
        <v>0</v>
      </c>
      <c r="V32" s="5" t="s">
        <v>70</v>
      </c>
    </row>
    <row r="33" spans="1:22" ht="21" customHeight="1" x14ac:dyDescent="0.4">
      <c r="A33" s="58" t="s">
        <v>71</v>
      </c>
      <c r="B33" s="59"/>
      <c r="C33" s="60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6"/>
      <c r="P33" s="1"/>
      <c r="Q33" s="2"/>
      <c r="R33" s="32"/>
      <c r="S33" s="32"/>
      <c r="T33" s="1"/>
      <c r="U33" s="33"/>
      <c r="V33" s="5" t="s">
        <v>86</v>
      </c>
    </row>
    <row r="34" spans="1:22" ht="21" customHeight="1" x14ac:dyDescent="0.4">
      <c r="A34" s="149" t="s">
        <v>89</v>
      </c>
      <c r="B34" s="150"/>
      <c r="C34" s="151"/>
      <c r="D34" s="152"/>
      <c r="E34" s="44"/>
      <c r="F34" s="44"/>
      <c r="G34" s="44"/>
      <c r="H34" s="44"/>
      <c r="I34" s="61" t="s">
        <v>90</v>
      </c>
      <c r="J34" s="62"/>
      <c r="K34" s="63"/>
      <c r="L34" s="44"/>
      <c r="M34" s="44"/>
      <c r="N34" s="44"/>
      <c r="O34" s="45"/>
      <c r="P34" s="1"/>
      <c r="Q34" s="2"/>
      <c r="R34" s="32"/>
      <c r="S34" s="32"/>
      <c r="T34" s="1"/>
      <c r="U34" s="33"/>
      <c r="V34" s="5" t="s">
        <v>87</v>
      </c>
    </row>
    <row r="35" spans="1:22" ht="12.75" customHeight="1" x14ac:dyDescent="0.4">
      <c r="A35" s="154" t="s">
        <v>91</v>
      </c>
      <c r="B35" s="153"/>
      <c r="C35" s="153"/>
      <c r="D35" s="44"/>
      <c r="E35" s="44"/>
      <c r="F35" s="44"/>
      <c r="G35" s="44"/>
      <c r="H35" s="44"/>
      <c r="I35" s="46"/>
      <c r="J35" s="46"/>
      <c r="K35" s="46"/>
      <c r="L35" s="44"/>
      <c r="M35" s="44"/>
      <c r="N35" s="44"/>
      <c r="O35" s="45"/>
      <c r="P35" s="1"/>
      <c r="Q35" s="2"/>
      <c r="R35" s="32"/>
      <c r="S35" s="32"/>
      <c r="T35" s="1"/>
      <c r="U35" s="33"/>
      <c r="V35" s="5"/>
    </row>
    <row r="36" spans="1:22" ht="21" customHeight="1" x14ac:dyDescent="0.4">
      <c r="A36" s="51" t="s">
        <v>72</v>
      </c>
      <c r="B36" s="52"/>
      <c r="C36" s="53"/>
      <c r="D36" s="84"/>
      <c r="E36" s="85"/>
      <c r="F36" s="85"/>
      <c r="G36" s="85"/>
      <c r="H36" s="86"/>
      <c r="I36" s="51" t="s">
        <v>73</v>
      </c>
      <c r="J36" s="52"/>
      <c r="K36" s="53"/>
      <c r="L36" s="84"/>
      <c r="M36" s="85"/>
      <c r="N36" s="85"/>
      <c r="O36" s="86"/>
    </row>
    <row r="37" spans="1:22" ht="21" customHeight="1" x14ac:dyDescent="0.4">
      <c r="A37" s="51" t="s">
        <v>74</v>
      </c>
      <c r="B37" s="52"/>
      <c r="C37" s="53"/>
      <c r="D37" s="84"/>
      <c r="E37" s="85"/>
      <c r="F37" s="85"/>
      <c r="G37" s="85"/>
      <c r="H37" s="86"/>
      <c r="I37" s="51" t="s">
        <v>75</v>
      </c>
      <c r="J37" s="52"/>
      <c r="K37" s="53"/>
      <c r="L37" s="84"/>
      <c r="M37" s="85"/>
      <c r="N37" s="85"/>
      <c r="O37" s="86"/>
    </row>
    <row r="38" spans="1:22" ht="13.5" x14ac:dyDescent="0.4">
      <c r="A38" s="58" t="s">
        <v>76</v>
      </c>
      <c r="B38" s="59"/>
      <c r="C38" s="59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</row>
    <row r="39" spans="1:22" ht="53.25" customHeight="1" x14ac:dyDescent="0.4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7"/>
      <c r="P39" s="38" t="e">
        <f>INDEX(T20,1,1)&amp;"後、"&amp;INDEX(T21,1,1)&amp;"、"&amp;INDEX(T22,1,1)&amp;"、"&amp;INDEX(T23,1,1)&amp;"、"&amp;INDEX(T24,1,1)&amp;"、"&amp;INDEX(T25,1,1)&amp;"、"&amp;INDEX(T26,1,1)&amp;"、"&amp;INDEX(T27,1,1)&amp;"、"&amp;INDEX(T28,1,1)&amp;"、"&amp;INDEX(T29,1,1)&amp;"、"&amp;INDEX(T30,1,1)&amp;"、"&amp;INDEX(T31,1,1)&amp;"、"&amp;INDEX(T32,1,1)&amp;"、"&amp;INDEX(#REF!,1,1)</f>
        <v>#REF!</v>
      </c>
      <c r="Q39" s="38"/>
      <c r="R39" s="39"/>
      <c r="S39" s="39"/>
      <c r="T39" s="38"/>
    </row>
    <row r="40" spans="1:22" ht="24.95" customHeight="1" x14ac:dyDescent="0.4">
      <c r="L40" s="141" t="s">
        <v>77</v>
      </c>
      <c r="M40" s="141"/>
      <c r="N40" s="141"/>
      <c r="O40" s="141"/>
    </row>
    <row r="42" spans="1:22" ht="24.95" customHeight="1" x14ac:dyDescent="0.4">
      <c r="A42" s="140" t="s">
        <v>88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1:22" ht="24.95" customHeight="1" x14ac:dyDescent="0.4">
      <c r="A43" s="140" t="s">
        <v>78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</row>
    <row r="44" spans="1:22" ht="24.95" customHeight="1" x14ac:dyDescent="0.4">
      <c r="A44" s="140" t="s">
        <v>79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</row>
    <row r="46" spans="1:22" ht="48" customHeight="1" x14ac:dyDescent="0.4">
      <c r="A46" s="1"/>
      <c r="B46" s="1"/>
      <c r="C46" s="1"/>
      <c r="D46" s="1"/>
      <c r="F46" s="142" t="s">
        <v>80</v>
      </c>
      <c r="G46" s="143"/>
      <c r="H46" s="144"/>
      <c r="I46" s="145"/>
      <c r="J46" s="146"/>
      <c r="K46" s="146"/>
      <c r="L46" s="146"/>
      <c r="M46" s="146"/>
      <c r="N46" s="147"/>
      <c r="P46" s="1"/>
      <c r="Q46" s="1"/>
      <c r="R46" s="32"/>
      <c r="S46" s="32"/>
      <c r="T46" s="1"/>
    </row>
    <row r="47" spans="1:22" ht="25.5" customHeight="1" x14ac:dyDescent="0.4">
      <c r="A47" s="1"/>
      <c r="B47" s="1"/>
      <c r="C47" s="1"/>
      <c r="D47" s="1"/>
      <c r="F47" s="128" t="s">
        <v>13</v>
      </c>
      <c r="G47" s="129"/>
      <c r="H47" s="130"/>
      <c r="I47" s="131" t="str">
        <f>F5&amp;"　"&amp;K5</f>
        <v>　</v>
      </c>
      <c r="J47" s="132"/>
      <c r="K47" s="132"/>
      <c r="L47" s="132"/>
      <c r="M47" s="132"/>
      <c r="N47" s="133"/>
      <c r="P47" s="1"/>
      <c r="Q47" s="1"/>
      <c r="R47" s="32"/>
      <c r="S47" s="32"/>
      <c r="T47" s="1"/>
    </row>
    <row r="48" spans="1:22" ht="44.25" customHeight="1" x14ac:dyDescent="0.4">
      <c r="A48" s="1"/>
      <c r="B48" s="1"/>
      <c r="C48" s="40"/>
      <c r="D48" s="40"/>
      <c r="E48" s="40"/>
      <c r="F48" s="134" t="s">
        <v>17</v>
      </c>
      <c r="G48" s="135"/>
      <c r="H48" s="136"/>
      <c r="I48" s="137" t="str">
        <f>F6&amp;"　"&amp;K6</f>
        <v>　</v>
      </c>
      <c r="J48" s="138"/>
      <c r="K48" s="138"/>
      <c r="L48" s="138"/>
      <c r="M48" s="138"/>
      <c r="N48" s="139"/>
      <c r="P48" s="1"/>
      <c r="Q48" s="1"/>
      <c r="R48" s="32"/>
      <c r="S48" s="32"/>
      <c r="T48" s="1"/>
    </row>
    <row r="51" spans="1:20" ht="24.95" customHeight="1" x14ac:dyDescent="0.4">
      <c r="A51" s="41"/>
      <c r="B51" s="41"/>
      <c r="C51" s="41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1:20" ht="24.95" customHeight="1" x14ac:dyDescent="0.4">
      <c r="A52" s="140" t="str">
        <f>$A$42</f>
        <v>2027年度大阪歯科大学附属病院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</row>
    <row r="53" spans="1:20" ht="24.95" customHeight="1" x14ac:dyDescent="0.4">
      <c r="A53" s="140" t="s">
        <v>78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20" ht="24.95" customHeight="1" x14ac:dyDescent="0.4">
      <c r="A54" s="140" t="s">
        <v>81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</row>
    <row r="57" spans="1:20" ht="48" customHeight="1" x14ac:dyDescent="0.4">
      <c r="A57" s="1"/>
      <c r="B57" s="1"/>
      <c r="C57" s="1"/>
      <c r="D57" s="1"/>
      <c r="F57" s="142" t="s">
        <v>80</v>
      </c>
      <c r="G57" s="143"/>
      <c r="H57" s="144"/>
      <c r="I57" s="145"/>
      <c r="J57" s="146"/>
      <c r="K57" s="146"/>
      <c r="L57" s="146"/>
      <c r="M57" s="146"/>
      <c r="N57" s="147"/>
      <c r="P57" s="1"/>
      <c r="Q57" s="1"/>
      <c r="R57" s="32"/>
      <c r="S57" s="32"/>
      <c r="T57" s="1"/>
    </row>
    <row r="58" spans="1:20" ht="25.5" customHeight="1" x14ac:dyDescent="0.4">
      <c r="A58" s="1"/>
      <c r="B58" s="1"/>
      <c r="C58" s="1"/>
      <c r="D58" s="1"/>
      <c r="F58" s="128" t="s">
        <v>13</v>
      </c>
      <c r="G58" s="129"/>
      <c r="H58" s="130"/>
      <c r="I58" s="131" t="str">
        <f>F5&amp;"　"&amp;K5</f>
        <v>　</v>
      </c>
      <c r="J58" s="132"/>
      <c r="K58" s="132"/>
      <c r="L58" s="132"/>
      <c r="M58" s="132"/>
      <c r="N58" s="133"/>
      <c r="P58" s="1"/>
      <c r="Q58" s="1"/>
      <c r="R58" s="32"/>
      <c r="S58" s="32"/>
      <c r="T58" s="1"/>
    </row>
    <row r="59" spans="1:20" ht="44.25" customHeight="1" x14ac:dyDescent="0.4">
      <c r="A59" s="1"/>
      <c r="B59" s="1"/>
      <c r="C59" s="40"/>
      <c r="D59" s="40"/>
      <c r="E59" s="40"/>
      <c r="F59" s="134" t="s">
        <v>17</v>
      </c>
      <c r="G59" s="135"/>
      <c r="H59" s="136"/>
      <c r="I59" s="137" t="str">
        <f>F6&amp;"　"&amp;K6</f>
        <v>　</v>
      </c>
      <c r="J59" s="138"/>
      <c r="K59" s="138"/>
      <c r="L59" s="138"/>
      <c r="M59" s="138"/>
      <c r="N59" s="139"/>
      <c r="P59" s="1"/>
      <c r="Q59" s="1"/>
      <c r="R59" s="32"/>
      <c r="S59" s="32"/>
      <c r="T59" s="1"/>
    </row>
    <row r="63" spans="1:20" ht="24.95" customHeight="1" x14ac:dyDescent="0.4">
      <c r="M63" s="43" t="s">
        <v>82</v>
      </c>
    </row>
    <row r="67" spans="7:15" ht="24.95" customHeight="1" x14ac:dyDescent="0.4">
      <c r="G67" s="148"/>
      <c r="H67" s="148"/>
      <c r="I67" s="148"/>
      <c r="J67" s="148"/>
      <c r="K67" s="148"/>
      <c r="L67" s="148"/>
      <c r="M67" s="148"/>
    </row>
    <row r="68" spans="7:15" ht="24.95" customHeight="1" x14ac:dyDescent="0.4">
      <c r="M68" s="148" t="s">
        <v>77</v>
      </c>
      <c r="N68" s="148"/>
      <c r="O68" s="148"/>
    </row>
  </sheetData>
  <mergeCells count="116">
    <mergeCell ref="G67:M67"/>
    <mergeCell ref="M68:O68"/>
    <mergeCell ref="A54:O54"/>
    <mergeCell ref="F57:H57"/>
    <mergeCell ref="I57:N57"/>
    <mergeCell ref="F58:H58"/>
    <mergeCell ref="I58:N58"/>
    <mergeCell ref="F59:H59"/>
    <mergeCell ref="I59:N59"/>
    <mergeCell ref="F47:H47"/>
    <mergeCell ref="I47:N47"/>
    <mergeCell ref="F48:H48"/>
    <mergeCell ref="I48:N48"/>
    <mergeCell ref="A52:O52"/>
    <mergeCell ref="A53:O53"/>
    <mergeCell ref="L40:O40"/>
    <mergeCell ref="A42:O42"/>
    <mergeCell ref="A43:O43"/>
    <mergeCell ref="A44:O44"/>
    <mergeCell ref="F46:H46"/>
    <mergeCell ref="I46:N46"/>
    <mergeCell ref="A37:C37"/>
    <mergeCell ref="D37:H37"/>
    <mergeCell ref="I37:K37"/>
    <mergeCell ref="L37:O37"/>
    <mergeCell ref="A38:C38"/>
    <mergeCell ref="A39:O39"/>
    <mergeCell ref="A33:C33"/>
    <mergeCell ref="D33:O33"/>
    <mergeCell ref="A36:C36"/>
    <mergeCell ref="D36:H36"/>
    <mergeCell ref="I36:K36"/>
    <mergeCell ref="L36:O36"/>
    <mergeCell ref="I34:K34"/>
    <mergeCell ref="A31:B31"/>
    <mergeCell ref="C31:D31"/>
    <mergeCell ref="E31:O31"/>
    <mergeCell ref="A32:B32"/>
    <mergeCell ref="C32:D32"/>
    <mergeCell ref="E32:O32"/>
    <mergeCell ref="A29:B29"/>
    <mergeCell ref="C29:D29"/>
    <mergeCell ref="E29:O29"/>
    <mergeCell ref="A30:B30"/>
    <mergeCell ref="C30:D30"/>
    <mergeCell ref="E30:O30"/>
    <mergeCell ref="A27:B27"/>
    <mergeCell ref="C27:D27"/>
    <mergeCell ref="E27:O27"/>
    <mergeCell ref="A28:B28"/>
    <mergeCell ref="C28:D28"/>
    <mergeCell ref="E28:O28"/>
    <mergeCell ref="A25:B25"/>
    <mergeCell ref="C25:D25"/>
    <mergeCell ref="E25:O25"/>
    <mergeCell ref="A26:B26"/>
    <mergeCell ref="C26:D26"/>
    <mergeCell ref="E26:O26"/>
    <mergeCell ref="A23:B23"/>
    <mergeCell ref="C23:D23"/>
    <mergeCell ref="E23:O23"/>
    <mergeCell ref="A24:B24"/>
    <mergeCell ref="C24:D24"/>
    <mergeCell ref="E24:O24"/>
    <mergeCell ref="A21:B21"/>
    <mergeCell ref="C21:D21"/>
    <mergeCell ref="E21:O21"/>
    <mergeCell ref="A22:B22"/>
    <mergeCell ref="C22:D22"/>
    <mergeCell ref="E22:O22"/>
    <mergeCell ref="A19:B19"/>
    <mergeCell ref="C19:D19"/>
    <mergeCell ref="E19:O19"/>
    <mergeCell ref="A20:B20"/>
    <mergeCell ref="C20:D20"/>
    <mergeCell ref="E20:O20"/>
    <mergeCell ref="A18:D18"/>
    <mergeCell ref="K14:L14"/>
    <mergeCell ref="M14:O14"/>
    <mergeCell ref="A15:D17"/>
    <mergeCell ref="F15:G15"/>
    <mergeCell ref="E16:O16"/>
    <mergeCell ref="E17:F17"/>
    <mergeCell ref="G17:J17"/>
    <mergeCell ref="K17:L17"/>
    <mergeCell ref="M17:O17"/>
    <mergeCell ref="E18:O18"/>
    <mergeCell ref="A9:D9"/>
    <mergeCell ref="A10:D10"/>
    <mergeCell ref="E10:O10"/>
    <mergeCell ref="A11:D11"/>
    <mergeCell ref="E11:O11"/>
    <mergeCell ref="A12:D14"/>
    <mergeCell ref="F12:I12"/>
    <mergeCell ref="E13:O13"/>
    <mergeCell ref="E14:F14"/>
    <mergeCell ref="G14:J14"/>
    <mergeCell ref="A8:D8"/>
    <mergeCell ref="E8:H8"/>
    <mergeCell ref="I8:J8"/>
    <mergeCell ref="L8:N8"/>
    <mergeCell ref="A5:D5"/>
    <mergeCell ref="F5:I5"/>
    <mergeCell ref="K5:M5"/>
    <mergeCell ref="A6:D6"/>
    <mergeCell ref="F6:I6"/>
    <mergeCell ref="K6:M6"/>
    <mergeCell ref="A2:O2"/>
    <mergeCell ref="A3:L3"/>
    <mergeCell ref="M3:O3"/>
    <mergeCell ref="A4:D4"/>
    <mergeCell ref="F4:G4"/>
    <mergeCell ref="M4:N4"/>
    <mergeCell ref="A7:D7"/>
    <mergeCell ref="F7:G7"/>
    <mergeCell ref="M7:N7"/>
  </mergeCells>
  <phoneticPr fontId="2"/>
  <conditionalFormatting sqref="A20:O32">
    <cfRule type="notContainsBlanks" dxfId="18" priority="2">
      <formula>LEN(TRIM(A20))&gt;0</formula>
    </cfRule>
  </conditionalFormatting>
  <conditionalFormatting sqref="A39:O39">
    <cfRule type="notContainsBlanks" dxfId="17" priority="5">
      <formula>LEN(TRIM(A39))&gt;0</formula>
    </cfRule>
  </conditionalFormatting>
  <conditionalFormatting sqref="D36:H37 D33:O33 D34:I35 L34:O37">
    <cfRule type="notContainsBlanks" dxfId="16" priority="6">
      <formula>LEN(TRIM(D33))&gt;0</formula>
    </cfRule>
  </conditionalFormatting>
  <conditionalFormatting sqref="E8:H8">
    <cfRule type="notContainsBlanks" dxfId="15" priority="13">
      <formula>LEN(TRIM(E8))&gt;0</formula>
    </cfRule>
  </conditionalFormatting>
  <conditionalFormatting sqref="E9:N9">
    <cfRule type="notContainsBlanks" dxfId="14" priority="11">
      <formula>LEN(TRIM(E9))&gt;0</formula>
    </cfRule>
  </conditionalFormatting>
  <conditionalFormatting sqref="E10:O11">
    <cfRule type="notContainsBlanks" dxfId="13" priority="10">
      <formula>LEN(TRIM(E10))&gt;0</formula>
    </cfRule>
  </conditionalFormatting>
  <conditionalFormatting sqref="E18:O18">
    <cfRule type="notContainsBlanks" dxfId="12" priority="1">
      <formula>LEN(TRIM(E18))&gt;0</formula>
    </cfRule>
  </conditionalFormatting>
  <conditionalFormatting sqref="F12 E13:O13 G14:J14 M14:O14">
    <cfRule type="notContainsBlanks" dxfId="11" priority="9">
      <formula>LEN(TRIM(E12))&gt;0</formula>
    </cfRule>
  </conditionalFormatting>
  <conditionalFormatting sqref="F4:G4">
    <cfRule type="cellIs" dxfId="10" priority="24" operator="greaterThan">
      <formula>0</formula>
    </cfRule>
  </conditionalFormatting>
  <conditionalFormatting sqref="F7:G7">
    <cfRule type="cellIs" dxfId="9" priority="16" operator="greaterThan">
      <formula>0</formula>
    </cfRule>
  </conditionalFormatting>
  <conditionalFormatting sqref="F15:G15 E16:O16 G17:J17 M17:O17">
    <cfRule type="notContainsBlanks" dxfId="8" priority="8">
      <formula>LEN(TRIM(E15))&gt;0</formula>
    </cfRule>
  </conditionalFormatting>
  <conditionalFormatting sqref="F5:I5">
    <cfRule type="colorScale" priority="20">
      <colorScale>
        <cfvo type="min"/>
        <cfvo type="max"/>
        <color rgb="FFFF7128"/>
        <color rgb="FFFFEF9C"/>
      </colorScale>
    </cfRule>
  </conditionalFormatting>
  <conditionalFormatting sqref="F5:I6">
    <cfRule type="notContainsBlanks" dxfId="7" priority="19">
      <formula>LEN(TRIM(F5))&gt;0</formula>
    </cfRule>
  </conditionalFormatting>
  <conditionalFormatting sqref="I4">
    <cfRule type="cellIs" dxfId="6" priority="23" operator="greaterThan">
      <formula>0</formula>
    </cfRule>
  </conditionalFormatting>
  <conditionalFormatting sqref="I7">
    <cfRule type="cellIs" dxfId="5" priority="15" operator="greaterThan">
      <formula>0</formula>
    </cfRule>
  </conditionalFormatting>
  <conditionalFormatting sqref="K4">
    <cfRule type="cellIs" dxfId="4" priority="22" operator="greaterThan">
      <formula>0</formula>
    </cfRule>
  </conditionalFormatting>
  <conditionalFormatting sqref="K7">
    <cfRule type="cellIs" dxfId="3" priority="14" operator="greaterThan">
      <formula>0</formula>
    </cfRule>
  </conditionalFormatting>
  <conditionalFormatting sqref="K8:L8">
    <cfRule type="notContainsBlanks" dxfId="2" priority="12">
      <formula>LEN(TRIM(K8))&gt;0</formula>
    </cfRule>
  </conditionalFormatting>
  <conditionalFormatting sqref="K5:M6">
    <cfRule type="notContainsBlanks" dxfId="1" priority="17">
      <formula>LEN(TRIM(K5))&gt;0</formula>
    </cfRule>
  </conditionalFormatting>
  <conditionalFormatting sqref="N6">
    <cfRule type="cellIs" dxfId="0" priority="3" operator="greaterThan">
      <formula>0</formula>
    </cfRule>
  </conditionalFormatting>
  <dataValidations count="4">
    <dataValidation type="list" allowBlank="1" showInputMessage="1" showErrorMessage="1" sqref="K8" xr:uid="{22D58750-E8A1-42BA-928B-333C5ECC1784}">
      <formula1>$P$8:$P$9</formula1>
    </dataValidation>
    <dataValidation type="list" allowBlank="1" showInputMessage="1" showErrorMessage="1" sqref="N6" xr:uid="{1FA83807-E8EB-470D-8EC1-709018E8B9BA}">
      <formula1>$P$5:$P$6</formula1>
    </dataValidation>
    <dataValidation type="list" allowBlank="1" showInputMessage="1" showErrorMessage="1" sqref="E18:O18" xr:uid="{FED30F0D-7144-40AB-9A3A-1F6F25EBFB06}">
      <formula1>$P$17:$P$18</formula1>
    </dataValidation>
    <dataValidation type="list" allowBlank="1" showInputMessage="1" showErrorMessage="1" sqref="L8:N8" xr:uid="{68ECD536-3080-40EA-9C40-F13A4B18178A}">
      <formula1>$V$1:$V$34</formula1>
    </dataValidation>
  </dataValidations>
  <pageMargins left="0.56999999999999995" right="0.11811023622047244" top="0.31496062992125984" bottom="0.11811023622047244" header="0.15748031496062992" footer="7.874015748031496E-2"/>
  <pageSetup paperSize="9" fitToHeight="0" orientation="portrait" horizontalDpi="1200" verticalDpi="1200" r:id="rId1"/>
  <rowBreaks count="1" manualBreakCount="1">
    <brk id="4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</dc:creator>
  <cp:lastModifiedBy>土居 瑞季</cp:lastModifiedBy>
  <cp:lastPrinted>2026-05-25T07:25:25Z</cp:lastPrinted>
  <dcterms:created xsi:type="dcterms:W3CDTF">2024-05-15T00:40:04Z</dcterms:created>
  <dcterms:modified xsi:type="dcterms:W3CDTF">2026-05-25T07:25:27Z</dcterms:modified>
</cp:coreProperties>
</file>